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LMACEN\Desktop\32.1-18 CONTRATOS 2022\32.1-18.1 CONTRATOS ORDEN CONTRACTUAL DE COMPRA\"/>
    </mc:Choice>
  </mc:AlternateContent>
  <xr:revisionPtr revIDLastSave="0" documentId="13_ncr:1_{7A457A8D-D597-43B7-8911-B6CF5B7A7F91}" xr6:coauthVersionLast="47" xr6:coauthVersionMax="47" xr10:uidLastSave="{00000000-0000-0000-0000-000000000000}"/>
  <bookViews>
    <workbookView xWindow="-120" yWindow="-120" windowWidth="21840" windowHeight="13140" xr2:uid="{00000000-000D-0000-FFFF-FFFF00000000}"/>
  </bookViews>
  <sheets>
    <sheet name="Hoja1" sheetId="1" r:id="rId1"/>
    <sheet name="Hoja2" sheetId="2"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0" i="1" l="1"/>
  <c r="L19" i="1"/>
  <c r="J20" i="1" l="1"/>
  <c r="N20" i="1" s="1"/>
  <c r="H20" i="1"/>
  <c r="M20" i="1" s="1"/>
  <c r="O22" i="1"/>
  <c r="O25" i="1" s="1"/>
  <c r="O21" i="1"/>
  <c r="O20" i="1" l="1"/>
  <c r="K20" i="1"/>
  <c r="J19" i="1"/>
  <c r="N19" i="1" s="1"/>
  <c r="O28" i="1" l="1"/>
  <c r="O29" i="1" s="1"/>
  <c r="H19" i="1"/>
  <c r="K19" i="1" s="1"/>
  <c r="M19" i="1" l="1"/>
  <c r="O19" i="1" s="1"/>
  <c r="O23" i="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<sst xmlns="http://schemas.openxmlformats.org/spreadsheetml/2006/main" count="49" uniqueCount="47">
  <si>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</si>
  <si>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</si>
  <si>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</si>
  <si>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</si>
  <si>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</si>
  <si>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</si>
  <si>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</si>
  <si>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</si>
  <si>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</si>
  <si>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</si>
  <si>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</si>
  <si>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</si>
  <si>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</si>
  <si>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</si>
  <si>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</si>
  <si>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</si>
  <si>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</si>
  <si>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</si>
  <si>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</si>
  <si>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</si>
  <si>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</si>
  <si>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</si>
  <si>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</si>
  <si>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</si>
  <si>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</si>
  <si>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</si>
  <si>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</si>
  <si>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</si>
  <si>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</si>
  <si>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IMPUESTO NACIONAL AL CONSUMO –INC</t>
  </si>
  <si>
    <t>PORCENTAJE DE IMPUESTO NACIONAL AL CONSUMO –INC</t>
  </si>
  <si>
    <t>TOTAL IMPUESTO NACIONAL AL CONSUMO –INC</t>
  </si>
  <si>
    <t>IMPUESTO NACIONAL AL CONSUMO –INC  8%</t>
  </si>
  <si>
    <t>VALOR IMPUESTO NACIONAL AL CONSUMO –INC</t>
  </si>
  <si>
    <t>VALOR NO GRAVADO IVA 
(TARIFA 0%)</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</si>
  <si>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7:</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8:</t>
    </r>
    <r>
      <rPr>
        <sz val="10"/>
        <color theme="1"/>
        <rFont val="Arial"/>
        <family val="2"/>
      </rPr>
      <t xml:space="preserve"> La validez de la cotización no podrá ser Inferior 30 días.
</t>
    </r>
    <r>
      <rPr>
        <b/>
        <sz val="10"/>
        <color theme="1"/>
        <rFont val="Arial"/>
        <family val="2"/>
      </rPr>
      <t>NOTA 9:</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10:</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11: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12</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13: </t>
    </r>
    <r>
      <rPr>
        <sz val="10"/>
        <color theme="1"/>
        <rFont val="Arial"/>
        <family val="2"/>
      </rPr>
      <t>Señor cotizante recuerde revisar los términos de la invitación cuantía inferior a 100 SMMLV en su totalidad y tener en cuenta todas las condiciones establecidas para la presentación de la oferta.</t>
    </r>
  </si>
  <si>
    <t>COTIZACION PARA PROCESOS DE BIENES Y/O SERVICIOS</t>
  </si>
  <si>
    <t>CÓDIGO:  ABSr125</t>
  </si>
  <si>
    <t>VERSIÓN 2</t>
  </si>
  <si>
    <t>VIGENCIA 2022-05-31</t>
  </si>
  <si>
    <t>MARCA</t>
  </si>
  <si>
    <t>CANTIDAD</t>
  </si>
  <si>
    <t>VALOR UNITARIO</t>
  </si>
  <si>
    <t>UNIDAD DE MEDIDA</t>
  </si>
  <si>
    <t>UNIDAD</t>
  </si>
  <si>
    <t>IReflector led 200 W, 6500 K tipo tablet</t>
  </si>
  <si>
    <t>iRegulador 1400 PCV, power 2000 (1000 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</si>
</sst>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9">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protection locked="0"/>
    </xf>
    <xf numFmtId="9" fontId="0" fillId="0" borderId="0" xfId="0" applyNumberFormat="1"/>
    <xf numFmtId="0" fontId="0" fillId="2" borderId="0" xfId="0" applyFill="1" applyProtection="1">
      <protection locked="0"/>
    </xf>
    <xf numFmtId="0" fontId="3" fillId="2" borderId="0" xfId="0" applyFont="1"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3" fillId="2" borderId="0" xfId="0" applyFont="1" applyFill="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2"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1" fontId="1" fillId="0" borderId="18" xfId="0" applyNumberFormat="1"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43" fontId="8" fillId="3" borderId="1" xfId="3" applyFont="1" applyFill="1" applyBorder="1" applyAlignment="1" applyProtection="1">
      <alignment horizontal="center" vertical="top" wrapText="1"/>
    </xf>
    <xf numFmtId="0" fontId="3" fillId="0" borderId="2" xfId="0" applyFont="1" applyFill="1" applyBorder="1" applyAlignment="1" applyProtection="1">
      <alignment horizontal="center" vertical="center"/>
    </xf>
    <xf numFmtId="0" fontId="3" fillId="0" borderId="1" xfId="0" applyFont="1" applyBorder="1" applyAlignment="1" applyProtection="1">
      <alignment vertical="center" wrapText="1"/>
    </xf>
    <xf numFmtId="0" fontId="3" fillId="2" borderId="0" xfId="0" applyFont="1" applyFill="1" applyBorder="1" applyAlignment="1" applyProtection="1">
      <alignment horizontal="center" vertical="center"/>
    </xf>
    <xf numFmtId="43" fontId="3" fillId="0" borderId="1" xfId="4" applyFont="1" applyBorder="1" applyProtection="1"/>
    <xf numFmtId="43" fontId="6" fillId="0" borderId="1" xfId="4" applyFont="1" applyBorder="1" applyProtection="1"/>
    <xf numFmtId="43" fontId="3" fillId="0" borderId="1" xfId="4" applyFont="1" applyFill="1" applyBorder="1" applyProtection="1"/>
    <xf numFmtId="0" fontId="3" fillId="0" borderId="0" xfId="0" applyFont="1" applyAlignment="1" applyProtection="1">
      <alignment vertical="center"/>
    </xf>
    <xf numFmtId="0" fontId="1" fillId="2" borderId="0" xfId="0" applyFont="1" applyFill="1" applyAlignment="1" applyProtection="1">
      <alignment horizontal="left"/>
    </xf>
    <xf numFmtId="0" fontId="6" fillId="2" borderId="0" xfId="0" applyFont="1" applyFill="1" applyBorder="1" applyAlignment="1" applyProtection="1">
      <alignment horizontal="left"/>
    </xf>
    <xf numFmtId="0" fontId="1" fillId="2" borderId="0" xfId="0" applyFont="1" applyFill="1" applyProtection="1"/>
    <xf numFmtId="0" fontId="9" fillId="2" borderId="1" xfId="0" applyFont="1" applyFill="1" applyBorder="1" applyAlignment="1" applyProtection="1">
      <alignment vertical="center"/>
    </xf>
    <xf numFmtId="0" fontId="9" fillId="2" borderId="3" xfId="0" applyFont="1" applyFill="1" applyBorder="1" applyAlignment="1" applyProtection="1">
      <alignment vertical="center"/>
    </xf>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2" fillId="0" borderId="30" xfId="0" applyFont="1" applyBorder="1" applyAlignment="1" applyProtection="1">
      <alignment vertical="top" wrapText="1"/>
    </xf>
    <xf numFmtId="0" fontId="2" fillId="0" borderId="31" xfId="0" applyFont="1" applyBorder="1" applyAlignment="1" applyProtection="1">
      <alignment vertical="top" wrapText="1"/>
    </xf>
    <xf numFmtId="0" fontId="2" fillId="0" borderId="32" xfId="0" applyFont="1" applyBorder="1" applyAlignment="1" applyProtection="1">
      <alignment vertical="top" wrapText="1"/>
    </xf>
    <xf numFmtId="0" fontId="8" fillId="3" borderId="3"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29"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3" fillId="0" borderId="2" xfId="0" applyFont="1" applyBorder="1" applyAlignment="1" applyProtection="1">
      <alignment horizontal="left" vertical="center" wrapText="1"/>
    </xf>
    <xf numFmtId="0" fontId="3" fillId="0" borderId="28"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6"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B3" zoomScale="70" zoomScaleNormal="70" zoomScaleSheetLayoutView="70" zoomScalePageLayoutView="55" workbookViewId="0">
      <selection activeCell="F31" sqref="F31"/>
    </sheetView>
  </sheetViews>
  <sheetFormatPr baseColWidth="10" defaultColWidth="11.42578125" defaultRowHeight="15" x14ac:dyDescent="0.25"/>
  <cols>
    <col min="1" max="1" width="10.7109375" style="3" customWidth="1"/>
    <col min="2" max="2" width="62.85546875" style="3" customWidth="1"/>
    <col min="3" max="3" width="13.42578125" style="3" customWidth="1"/>
    <col min="4" max="4" width="13.28515625" style="3" customWidth="1"/>
    <col min="5" max="5" width="17" style="3" customWidth="1"/>
    <col min="6" max="6" width="13.5703125" style="3" customWidth="1"/>
    <col min="7" max="7" width="12.85546875" style="3" customWidth="1"/>
    <col min="8" max="8" width="15" style="3" customWidth="1"/>
    <col min="9" max="9" width="20.28515625" style="3" customWidth="1"/>
    <col min="10" max="10" width="15" style="3" customWidth="1"/>
    <col min="11" max="11" width="17.85546875" style="7" customWidth="1"/>
    <col min="12" max="13" width="16.7109375" style="7" customWidth="1"/>
    <col min="14" max="14" width="14.7109375" style="7" customWidth="1"/>
    <col min="15" max="15" width="18.7109375" style="7" customWidth="1"/>
    <col min="16" max="16384" width="11.42578125" style="7"/>
  </cols>
  <sheetData>
    <row r="1" spans="1:15" s="34" customFormat="1" ht="15.75" thickBot="1" x14ac:dyDescent="0.3">
      <c r="A1" s="30"/>
      <c r="B1" s="30"/>
      <c r="C1" s="30"/>
      <c r="D1" s="30"/>
      <c r="E1" s="30"/>
      <c r="F1" s="33"/>
      <c r="G1" s="30"/>
      <c r="H1" s="30"/>
      <c r="I1" s="30"/>
      <c r="J1" s="30"/>
    </row>
    <row r="2" spans="1:15" s="34" customFormat="1" ht="15.75" customHeight="1" thickBot="1" x14ac:dyDescent="0.3">
      <c r="A2" s="47"/>
      <c r="B2" s="59" t="s">
        <v>0</v>
      </c>
      <c r="C2" s="60"/>
      <c r="D2" s="60"/>
      <c r="E2" s="60"/>
      <c r="F2" s="60"/>
      <c r="G2" s="60"/>
      <c r="H2" s="60"/>
      <c r="I2" s="60"/>
      <c r="J2" s="60"/>
      <c r="K2" s="60"/>
      <c r="L2" s="60"/>
      <c r="M2" s="61"/>
      <c r="N2" s="45" t="s">
        <v>37</v>
      </c>
      <c r="O2" s="46"/>
    </row>
    <row r="3" spans="1:15" s="34" customFormat="1" ht="15.75" customHeight="1" thickBot="1" x14ac:dyDescent="0.3">
      <c r="A3" s="48"/>
      <c r="B3" s="62" t="s">
        <v>1</v>
      </c>
      <c r="C3" s="63"/>
      <c r="D3" s="63"/>
      <c r="E3" s="63"/>
      <c r="F3" s="63"/>
      <c r="G3" s="63"/>
      <c r="H3" s="63"/>
      <c r="I3" s="63"/>
      <c r="J3" s="63"/>
      <c r="K3" s="63"/>
      <c r="L3" s="63"/>
      <c r="M3" s="64"/>
      <c r="N3" s="45" t="s">
        <v>38</v>
      </c>
      <c r="O3" s="46"/>
    </row>
    <row r="4" spans="1:15" s="34" customFormat="1" ht="16.5" customHeight="1" thickBot="1" x14ac:dyDescent="0.3">
      <c r="A4" s="48"/>
      <c r="B4" s="65" t="s">
        <v>36</v>
      </c>
      <c r="C4" s="66"/>
      <c r="D4" s="66"/>
      <c r="E4" s="66"/>
      <c r="F4" s="66"/>
      <c r="G4" s="66"/>
      <c r="H4" s="66"/>
      <c r="I4" s="66"/>
      <c r="J4" s="66"/>
      <c r="K4" s="66"/>
      <c r="L4" s="66"/>
      <c r="M4" s="67"/>
      <c r="N4" s="45" t="s">
        <v>39</v>
      </c>
      <c r="O4" s="46"/>
    </row>
    <row r="5" spans="1:15" s="34" customFormat="1" ht="15" customHeight="1" thickBot="1" x14ac:dyDescent="0.3">
      <c r="A5" s="49"/>
      <c r="B5" s="68"/>
      <c r="C5" s="69"/>
      <c r="D5" s="69"/>
      <c r="E5" s="69"/>
      <c r="F5" s="69"/>
      <c r="G5" s="69"/>
      <c r="H5" s="69"/>
      <c r="I5" s="69"/>
      <c r="J5" s="69"/>
      <c r="K5" s="69"/>
      <c r="L5" s="69"/>
      <c r="M5" s="70"/>
      <c r="N5" s="45" t="s">
        <v>23</v>
      </c>
      <c r="O5" s="46"/>
    </row>
    <row r="6" spans="1:15" s="34" customFormat="1" x14ac:dyDescent="0.25">
      <c r="A6" s="30"/>
      <c r="B6" s="30"/>
      <c r="C6" s="30"/>
      <c r="D6" s="30"/>
      <c r="E6" s="30"/>
      <c r="F6" s="30"/>
      <c r="G6" s="30"/>
      <c r="H6" s="30"/>
      <c r="I6" s="30"/>
      <c r="J6" s="30"/>
    </row>
    <row r="7" spans="1:15" s="34" customFormat="1" x14ac:dyDescent="0.25">
      <c r="A7" s="35" t="s">
        <v>27</v>
      </c>
      <c r="B7" s="30"/>
      <c r="C7" s="30"/>
      <c r="D7" s="30"/>
      <c r="E7" s="30"/>
      <c r="F7" s="30"/>
      <c r="G7" s="30"/>
      <c r="H7" s="30"/>
      <c r="I7" s="30"/>
      <c r="J7" s="30"/>
    </row>
    <row r="8" spans="1:15" s="34" customFormat="1" x14ac:dyDescent="0.25">
      <c r="A8" s="36" t="s">
        <v>26</v>
      </c>
      <c r="B8" s="30"/>
      <c r="C8" s="30"/>
      <c r="D8" s="30"/>
      <c r="E8" s="30"/>
      <c r="F8" s="30"/>
      <c r="G8" s="30"/>
      <c r="H8" s="30"/>
      <c r="I8" s="30"/>
      <c r="J8" s="30"/>
    </row>
    <row r="9" spans="1:15" ht="25.5" customHeight="1" x14ac:dyDescent="0.25">
      <c r="A9" s="76" t="s">
        <v>25</v>
      </c>
      <c r="B9" s="76"/>
      <c r="C9" s="8"/>
      <c r="E9" s="31" t="s">
        <v>18</v>
      </c>
      <c r="F9" s="78"/>
      <c r="G9" s="79"/>
      <c r="K9" s="32" t="s">
        <v>14</v>
      </c>
      <c r="L9" s="80"/>
      <c r="M9" s="81"/>
      <c r="N9" s="82"/>
    </row>
    <row r="10" spans="1:15" ht="15.75" thickBot="1" x14ac:dyDescent="0.3">
      <c r="A10" s="8"/>
      <c r="B10" s="8"/>
      <c r="C10" s="8"/>
      <c r="E10" s="9"/>
      <c r="F10" s="9"/>
      <c r="G10" s="9"/>
      <c r="K10" s="10"/>
      <c r="L10" s="11"/>
      <c r="M10" s="11"/>
      <c r="N10" s="11"/>
    </row>
    <row r="11" spans="1:15" ht="30.75" customHeight="1" thickBot="1" x14ac:dyDescent="0.3">
      <c r="A11" s="53" t="s">
        <v>22</v>
      </c>
      <c r="B11" s="54"/>
      <c r="C11" s="12"/>
      <c r="D11" s="50" t="s">
        <v>15</v>
      </c>
      <c r="E11" s="51"/>
      <c r="F11" s="51"/>
      <c r="G11" s="52"/>
      <c r="H11" s="2"/>
      <c r="I11" s="5"/>
      <c r="J11" s="5"/>
      <c r="K11" s="10"/>
    </row>
    <row r="12" spans="1:15" ht="15.75" thickBot="1" x14ac:dyDescent="0.3">
      <c r="A12" s="55"/>
      <c r="B12" s="56"/>
      <c r="C12" s="12"/>
      <c r="D12" s="28"/>
      <c r="E12" s="29"/>
      <c r="F12" s="29"/>
      <c r="G12" s="29"/>
      <c r="K12" s="10"/>
    </row>
    <row r="13" spans="1:15" ht="30" customHeight="1" thickBot="1" x14ac:dyDescent="0.3">
      <c r="A13" s="55"/>
      <c r="B13" s="56"/>
      <c r="C13" s="12"/>
      <c r="D13" s="50" t="s">
        <v>16</v>
      </c>
      <c r="E13" s="51"/>
      <c r="F13" s="51"/>
      <c r="G13" s="52"/>
      <c r="H13" s="2"/>
      <c r="I13" s="5"/>
      <c r="J13" s="5"/>
      <c r="K13" s="10"/>
    </row>
    <row r="14" spans="1:15" ht="18.75" customHeight="1" thickBot="1" x14ac:dyDescent="0.3">
      <c r="A14" s="55"/>
      <c r="B14" s="56"/>
      <c r="C14" s="12"/>
      <c r="D14" s="30"/>
      <c r="E14" s="29"/>
      <c r="F14" s="29"/>
      <c r="G14" s="29"/>
      <c r="K14" s="10"/>
    </row>
    <row r="15" spans="1:15" ht="24" customHeight="1" thickBot="1" x14ac:dyDescent="0.3">
      <c r="A15" s="57"/>
      <c r="B15" s="58"/>
      <c r="C15" s="12"/>
      <c r="D15" s="50" t="s">
        <v>19</v>
      </c>
      <c r="E15" s="51"/>
      <c r="F15" s="51"/>
      <c r="G15" s="52"/>
      <c r="H15" s="2"/>
      <c r="I15" s="5"/>
      <c r="J15" s="5"/>
      <c r="K15" s="10"/>
      <c r="L15" s="11"/>
      <c r="M15" s="11"/>
      <c r="N15" s="11"/>
    </row>
    <row r="16" spans="1:15" x14ac:dyDescent="0.25">
      <c r="A16" s="8"/>
      <c r="B16" s="8"/>
      <c r="C16" s="8"/>
      <c r="E16" s="9"/>
      <c r="F16" s="9"/>
      <c r="G16" s="9"/>
      <c r="K16" s="10"/>
      <c r="L16" s="11"/>
      <c r="M16" s="11"/>
      <c r="N16" s="11"/>
    </row>
    <row r="18" spans="1:15" s="13" customFormat="1" ht="111.75" customHeight="1" x14ac:dyDescent="0.25">
      <c r="A18" s="18" t="s">
        <v>24</v>
      </c>
      <c r="B18" s="18" t="s">
        <v>2</v>
      </c>
      <c r="C18" s="18" t="s">
        <v>40</v>
      </c>
      <c r="D18" s="18" t="s">
        <v>41</v>
      </c>
      <c r="E18" s="18" t="s">
        <v>43</v>
      </c>
      <c r="F18" s="19" t="s">
        <v>42</v>
      </c>
      <c r="G18" s="20" t="s">
        <v>21</v>
      </c>
      <c r="H18" s="19" t="s">
        <v>3</v>
      </c>
      <c r="I18" s="19" t="s">
        <v>30</v>
      </c>
      <c r="J18" s="19" t="s">
        <v>33</v>
      </c>
      <c r="K18" s="19" t="s">
        <v>4</v>
      </c>
      <c r="L18" s="19" t="s">
        <v>5</v>
      </c>
      <c r="M18" s="19" t="s">
        <v>6</v>
      </c>
      <c r="N18" s="19" t="s">
        <v>29</v>
      </c>
      <c r="O18" s="19" t="s">
        <v>7</v>
      </c>
    </row>
    <row r="19" spans="1:15" s="13" customFormat="1" x14ac:dyDescent="0.25">
      <c r="A19" s="21">
        <v>1</v>
      </c>
      <c r="B19" s="22" t="s">
        <v>45</v>
      </c>
      <c r="C19" s="14"/>
      <c r="D19" s="16">
        <v>55</v>
      </c>
      <c r="E19" s="17" t="s">
        <v>44</v>
      </c>
      <c r="F19" s="15"/>
      <c r="G19" s="4">
        <v>0.19</v>
      </c>
      <c r="H19" s="37">
        <f>+ROUND(F19*G19,0)</f>
        <v>0</v>
      </c>
      <c r="I19" s="4">
        <v>0</v>
      </c>
      <c r="J19" s="37">
        <f>ROUND(F19*I19,0)</f>
        <v>0</v>
      </c>
      <c r="K19" s="37">
        <f>ROUND(F19+H19+J19,0)</f>
        <v>0</v>
      </c>
      <c r="L19" s="37">
        <f>ROUND(F19*D19,0)</f>
        <v>0</v>
      </c>
      <c r="M19" s="37">
        <f>ROUND(D19*H19,0)</f>
        <v>0</v>
      </c>
      <c r="N19" s="37">
        <f>ROUND(J19*C19,0)</f>
        <v>0</v>
      </c>
      <c r="O19" s="38">
        <f>ROUND(L19+N19+M19,0)</f>
        <v>0</v>
      </c>
    </row>
    <row r="20" spans="1:15" s="13" customFormat="1" x14ac:dyDescent="0.25">
      <c r="A20" s="21">
        <v>2</v>
      </c>
      <c r="B20" s="22" t="s">
        <v>46</v>
      </c>
      <c r="C20" s="14"/>
      <c r="D20" s="16">
        <v>13</v>
      </c>
      <c r="E20" s="17" t="s">
        <v>44</v>
      </c>
      <c r="F20" s="15"/>
      <c r="G20" s="4">
        <v>0.19</v>
      </c>
      <c r="H20" s="37">
        <f>+ROUND(F20*G20,0)</f>
        <v>0</v>
      </c>
      <c r="I20" s="4">
        <v>0</v>
      </c>
      <c r="J20" s="37">
        <f>ROUND(F20*I20,0)</f>
        <v>0</v>
      </c>
      <c r="K20" s="37">
        <f>ROUND(F20+H20+J20,0)</f>
        <v>0</v>
      </c>
      <c r="L20" s="37">
        <f>ROUND(F20*D20,0)</f>
        <v>0</v>
      </c>
      <c r="M20" s="37">
        <f>ROUND(D20*H20,0)</f>
        <v>0</v>
      </c>
      <c r="N20" s="37">
        <f>ROUND(J20*C20,0)</f>
        <v>0</v>
      </c>
      <c r="O20" s="38">
        <f>ROUND(L20+N20+M20,0)</f>
        <v>0</v>
      </c>
    </row>
    <row r="21" spans="1:15" s="13" customFormat="1" ht="42" customHeight="1" thickBot="1" x14ac:dyDescent="0.25">
      <c r="A21" s="23"/>
      <c r="B21" s="85"/>
      <c r="C21" s="85"/>
      <c r="D21" s="85"/>
      <c r="E21" s="85"/>
      <c r="F21" s="85"/>
      <c r="G21" s="85"/>
      <c r="H21" s="85"/>
      <c r="I21" s="85"/>
      <c r="J21" s="85"/>
      <c r="K21" s="85"/>
      <c r="L21" s="85"/>
      <c r="M21" s="86" t="s">
        <v>34</v>
      </c>
      <c r="N21" s="86"/>
      <c r="O21" s="24">
        <f>SUMIF(G:G,0%,L:L)</f>
        <v>0</v>
      </c>
    </row>
    <row r="22" spans="1:15" s="13" customFormat="1" ht="39" customHeight="1" thickBot="1" x14ac:dyDescent="0.25">
      <c r="A22" s="74" t="s">
        <v>20</v>
      </c>
      <c r="B22" s="75"/>
      <c r="C22" s="75"/>
      <c r="D22" s="75"/>
      <c r="E22" s="75"/>
      <c r="F22" s="75"/>
      <c r="G22" s="75"/>
      <c r="H22" s="75"/>
      <c r="I22" s="75"/>
      <c r="J22" s="75"/>
      <c r="K22" s="75"/>
      <c r="L22" s="75"/>
      <c r="M22" s="86" t="s">
        <v>8</v>
      </c>
      <c r="N22" s="86"/>
      <c r="O22" s="24">
        <f>SUMIF(G:G,5%,L:L)</f>
        <v>0</v>
      </c>
    </row>
    <row r="23" spans="1:15" s="13" customFormat="1" ht="30" customHeight="1" x14ac:dyDescent="0.2">
      <c r="A23" s="71" t="s">
        <v>35</v>
      </c>
      <c r="B23" s="71"/>
      <c r="C23" s="71"/>
      <c r="D23" s="71"/>
      <c r="E23" s="71"/>
      <c r="F23" s="71"/>
      <c r="G23" s="71"/>
      <c r="H23" s="71"/>
      <c r="I23" s="71"/>
      <c r="J23" s="71"/>
      <c r="K23" s="71"/>
      <c r="L23" s="72"/>
      <c r="M23" s="86" t="s">
        <v>9</v>
      </c>
      <c r="N23" s="86"/>
      <c r="O23" s="24">
        <f>SUMIF(G:G,19%,L:L)</f>
        <v>0</v>
      </c>
    </row>
    <row r="24" spans="1:15" s="13" customFormat="1" ht="30" customHeight="1" x14ac:dyDescent="0.2">
      <c r="A24" s="73"/>
      <c r="B24" s="73"/>
      <c r="C24" s="73"/>
      <c r="D24" s="73"/>
      <c r="E24" s="73"/>
      <c r="F24" s="73"/>
      <c r="G24" s="73"/>
      <c r="H24" s="73"/>
      <c r="I24" s="73"/>
      <c r="J24" s="73"/>
      <c r="K24" s="73"/>
      <c r="L24" s="73"/>
      <c r="M24" s="39" t="s">
        <v>5</v>
      </c>
      <c r="N24" s="40"/>
      <c r="O24" s="25">
        <f>SUM(O21:O23)</f>
        <v>0</v>
      </c>
    </row>
    <row r="25" spans="1:15" s="13" customFormat="1" ht="30" customHeight="1" x14ac:dyDescent="0.2">
      <c r="A25" s="73"/>
      <c r="B25" s="73"/>
      <c r="C25" s="73"/>
      <c r="D25" s="73"/>
      <c r="E25" s="73"/>
      <c r="F25" s="73"/>
      <c r="G25" s="73"/>
      <c r="H25" s="73"/>
      <c r="I25" s="73"/>
      <c r="J25" s="73"/>
      <c r="K25" s="73"/>
      <c r="L25" s="73"/>
      <c r="M25" s="87" t="s">
        <v>10</v>
      </c>
      <c r="N25" s="88"/>
      <c r="O25" s="26">
        <f>ROUND(O22*5%,0)</f>
        <v>0</v>
      </c>
    </row>
    <row r="26" spans="1:15" s="13" customFormat="1" ht="30" customHeight="1" x14ac:dyDescent="0.2">
      <c r="A26" s="73"/>
      <c r="B26" s="73"/>
      <c r="C26" s="73"/>
      <c r="D26" s="73"/>
      <c r="E26" s="73"/>
      <c r="F26" s="73"/>
      <c r="G26" s="73"/>
      <c r="H26" s="73"/>
      <c r="I26" s="73"/>
      <c r="J26" s="73"/>
      <c r="K26" s="73"/>
      <c r="L26" s="73"/>
      <c r="M26" s="87" t="s">
        <v>11</v>
      </c>
      <c r="N26" s="88"/>
      <c r="O26" s="24">
        <f>ROUND(O23*19%,0)</f>
        <v>0</v>
      </c>
    </row>
    <row r="27" spans="1:15" s="13" customFormat="1" ht="30" customHeight="1" x14ac:dyDescent="0.2">
      <c r="A27" s="73"/>
      <c r="B27" s="73"/>
      <c r="C27" s="73"/>
      <c r="D27" s="73"/>
      <c r="E27" s="73"/>
      <c r="F27" s="73"/>
      <c r="G27" s="73"/>
      <c r="H27" s="73"/>
      <c r="I27" s="73"/>
      <c r="J27" s="73"/>
      <c r="K27" s="73"/>
      <c r="L27" s="73"/>
      <c r="M27" s="39" t="s">
        <v>12</v>
      </c>
      <c r="N27" s="40"/>
      <c r="O27" s="25">
        <f>SUM(O25:O26)</f>
        <v>0</v>
      </c>
    </row>
    <row r="28" spans="1:15" s="13" customFormat="1" ht="30" customHeight="1" x14ac:dyDescent="0.2">
      <c r="A28" s="73"/>
      <c r="B28" s="73"/>
      <c r="C28" s="73"/>
      <c r="D28" s="73"/>
      <c r="E28" s="73"/>
      <c r="F28" s="73"/>
      <c r="G28" s="73"/>
      <c r="H28" s="73"/>
      <c r="I28" s="73"/>
      <c r="J28" s="73"/>
      <c r="K28" s="73"/>
      <c r="L28" s="73"/>
      <c r="M28" s="43" t="s">
        <v>32</v>
      </c>
      <c r="N28" s="44"/>
      <c r="O28" s="24">
        <f>ROUND(SUM(N19:N19),0)</f>
        <v>0</v>
      </c>
    </row>
    <row r="29" spans="1:15" s="13" customFormat="1" ht="30" customHeight="1" x14ac:dyDescent="0.2">
      <c r="A29" s="73"/>
      <c r="B29" s="73"/>
      <c r="C29" s="73"/>
      <c r="D29" s="73"/>
      <c r="E29" s="73"/>
      <c r="F29" s="73"/>
      <c r="G29" s="73"/>
      <c r="H29" s="73"/>
      <c r="I29" s="73"/>
      <c r="J29" s="73"/>
      <c r="K29" s="73"/>
      <c r="L29" s="73"/>
      <c r="M29" s="41" t="s">
        <v>31</v>
      </c>
      <c r="N29" s="42"/>
      <c r="O29" s="25">
        <f>SUM(O28)</f>
        <v>0</v>
      </c>
    </row>
    <row r="30" spans="1:15" s="13" customFormat="1" ht="30" customHeight="1" x14ac:dyDescent="0.2">
      <c r="A30" s="73"/>
      <c r="B30" s="73"/>
      <c r="C30" s="73"/>
      <c r="D30" s="73"/>
      <c r="E30" s="73"/>
      <c r="F30" s="73"/>
      <c r="G30" s="73"/>
      <c r="H30" s="73"/>
      <c r="I30" s="73"/>
      <c r="J30" s="73"/>
      <c r="K30" s="73"/>
      <c r="L30" s="73"/>
      <c r="M30" s="41" t="s">
        <v>13</v>
      </c>
      <c r="N30" s="42"/>
      <c r="O30" s="25">
        <f>+O24+O27+O29</f>
        <v>0</v>
      </c>
    </row>
    <row r="34" spans="1:3" x14ac:dyDescent="0.25">
      <c r="B34" s="83"/>
      <c r="C34" s="83"/>
    </row>
    <row r="35" spans="1:3" ht="15.75" thickBot="1" x14ac:dyDescent="0.3">
      <c r="B35" s="84"/>
      <c r="C35" s="84"/>
    </row>
    <row r="36" spans="1:3" x14ac:dyDescent="0.25">
      <c r="B36" s="77" t="s">
        <v>17</v>
      </c>
      <c r="C36" s="77"/>
    </row>
    <row r="38" spans="1:3" x14ac:dyDescent="0.25">
      <c r="A38" s="27" t="s">
        <v>28</v>
      </c>
    </row>
  </sheetData>
  <sheetProtection algorithmName="SHA-512" hashValue="O7OXDd75wYs8995nszvdJC3iqD8+NBbermhL4UfsA3gcFmsSeOT86lBXO4RCZ3jkQmv7yABlir3oAY/EOxArZA==" saltValue="qFAXoZep6OEryn2ArmFy3g==" spinCount="100000" sheet="1" selectLockedCells="1"/>
  <mergeCells count="30">
    <mergeCell ref="A23:L30"/>
    <mergeCell ref="A22:L22"/>
    <mergeCell ref="A9:B9"/>
    <mergeCell ref="B36:C36"/>
    <mergeCell ref="D13:G13"/>
    <mergeCell ref="D15:G15"/>
    <mergeCell ref="F9:G9"/>
    <mergeCell ref="L9:N9"/>
    <mergeCell ref="B34:C35"/>
    <mergeCell ref="B21:L21"/>
    <mergeCell ref="M21:N21"/>
    <mergeCell ref="M22:N22"/>
    <mergeCell ref="M23:N23"/>
    <mergeCell ref="M24:N24"/>
    <mergeCell ref="M25:N25"/>
    <mergeCell ref="M26:N26"/>
    <mergeCell ref="A2:A5"/>
    <mergeCell ref="D11:G11"/>
    <mergeCell ref="A11:B15"/>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G19:G20</xm:sqref>
        </x14:dataValidation>
        <x14:dataValidation type="list" allowBlank="1" showInputMessage="1" showErrorMessage="1" xr:uid="{00000000-0002-0000-0000-000002000000}">
          <x14:formula1>
            <xm:f>Hoja2!$F$7:$F$8</xm:f>
          </x14:formula1>
          <xm:sqref>I19:I20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6">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ALMACEN</cp:lastModifiedBy>
  <cp:lastPrinted>2022-01-27T18:55:46Z</cp:lastPrinted>
  <dcterms:created xsi:type="dcterms:W3CDTF">2017-04-28T13:22:52Z</dcterms:created>
  <dcterms:modified xsi:type="dcterms:W3CDTF">2022-07-27T16:32:16Z</dcterms:modified>
</cp:coreProperties>
</file>