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13. LAVADO Y PLANCHADO PRENDAS CEREMONIAS\"/>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Hoja1!$A$1:$L$35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2" i="1" l="1"/>
  <c r="K22" i="1" s="1"/>
  <c r="L22" i="1" s="1"/>
  <c r="H22" i="1"/>
  <c r="I22" i="1" s="1"/>
  <c r="J21" i="1"/>
  <c r="H21" i="1"/>
  <c r="I21" i="1" s="1"/>
  <c r="J20" i="1"/>
  <c r="K20" i="1" s="1"/>
  <c r="H20" i="1"/>
  <c r="I20" i="1" s="1"/>
  <c r="L20" i="1" l="1"/>
  <c r="K21" i="1"/>
  <c r="L21" i="1" s="1"/>
  <c r="J19" i="1" l="1"/>
  <c r="H19" i="1"/>
  <c r="I19" i="1" s="1"/>
  <c r="K19" i="1" l="1"/>
  <c r="L19" i="1" s="1"/>
  <c r="L24" i="1"/>
  <c r="L27" i="1" s="1"/>
  <c r="L25" i="1" l="1"/>
  <c r="L28" i="1" s="1"/>
  <c r="L23" i="1"/>
  <c r="L29" i="1" l="1"/>
  <c r="L26" i="1"/>
  <c r="L30"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<sst xmlns="http://schemas.openxmlformats.org/spreadsheetml/2006/main" count="45" uniqueCount="41">
  <si>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</si>
  <si>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</si>
  <si>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</si>
  <si>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</si>
  <si>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</si>
  <si>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</si>
  <si>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</si>
  <si>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</si>
  <si>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</si>
  <si>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</si>
  <si>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</si>
  <si>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</si>
  <si>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</si>
  <si>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</si>
  <si>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</si>
  <si>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</si>
  <si>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</si>
  <si>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</si>
  <si>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</si>
  <si>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</si>
  <si>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</si>
  <si>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</si>
  <si>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</si>
  <si>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</si>
  <si>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</si>
  <si>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</si>
  <si>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</si>
  <si>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</si>
  <si>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</si>
  <si>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</si>
  <si>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</si>
  <si>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</si>
  <si>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32.1-18</t>
  </si>
  <si>
    <t>OFERTA ECONÓMICA CUANTÍA INFERIOR A 100 S.M.M.L.V</t>
  </si>
  <si>
    <r>
      <rPr>
        <b/>
        <sz val="9"/>
        <color theme="1"/>
        <rFont val="Arial"/>
        <family val="2"/>
      </rPr>
      <t>NOTA 1:</t>
    </r>
    <r>
      <rPr>
        <sz val="9"/>
        <color theme="1"/>
        <rFont val="Arial"/>
        <family val="2"/>
      </rPr>
      <t xml:space="preserve"> Señor cotizante recuerde que este formato se encuentra formulado y no admite valores con decimales en los precios unitarios.
</t>
    </r>
    <r>
      <rPr>
        <b/>
        <sz val="9"/>
        <color theme="1"/>
        <rFont val="Arial"/>
        <family val="2"/>
      </rPr>
      <t>NOTA 2:</t>
    </r>
    <r>
      <rPr>
        <sz val="9"/>
        <color theme="1"/>
        <rFont val="Arial"/>
        <family val="2"/>
      </rPr>
      <t xml:space="preserve"> Tenga en cuenta el “Art. 477” del estatuto tributario, donde se presenta la aclaración de productos exentos. 
</t>
    </r>
    <r>
      <rPr>
        <b/>
        <sz val="9"/>
        <color theme="1"/>
        <rFont val="Arial"/>
        <family val="2"/>
      </rPr>
      <t>NOTA 3:</t>
    </r>
    <r>
      <rPr>
        <sz val="9"/>
        <color theme="1"/>
        <rFont val="Arial"/>
        <family val="2"/>
      </rPr>
      <t xml:space="preserve"> Tenga en cuenta el “Art. 476” del estatuto tributario,  donde se presenta la aclaración de productos y servicios excluidos.
</t>
    </r>
    <r>
      <rPr>
        <b/>
        <sz val="9"/>
        <color theme="1"/>
        <rFont val="Arial"/>
        <family val="2"/>
      </rPr>
      <t>NOTA 4:</t>
    </r>
    <r>
      <rPr>
        <sz val="9"/>
        <color theme="1"/>
        <rFont val="Arial"/>
        <family val="2"/>
      </rPr>
      <t xml:space="preserve"> Los productos y servicios ofertados por la persona naturales  NO RESPONSABLES DE IVA deberán marcar el porcentaje de IVA tarifa CERO (0).
</t>
    </r>
    <r>
      <rPr>
        <b/>
        <sz val="9"/>
        <color theme="1"/>
        <rFont val="Arial"/>
        <family val="2"/>
      </rPr>
      <t>NOTA 5:</t>
    </r>
    <r>
      <rPr>
        <sz val="9"/>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9"/>
        <color theme="1"/>
        <rFont val="Arial"/>
        <family val="2"/>
      </rPr>
      <t>NO APORTAR</t>
    </r>
    <r>
      <rPr>
        <sz val="9"/>
        <color theme="1"/>
        <rFont val="Arial"/>
        <family val="2"/>
      </rPr>
      <t xml:space="preserve"> dicha información se establece como causal de rechazo de la COTIZACIÓN PARA PROCESO GESTIÓN BIENES Y/O SERVICIOS   
</t>
    </r>
    <r>
      <rPr>
        <b/>
        <sz val="9"/>
        <color theme="1"/>
        <rFont val="Arial"/>
        <family val="2"/>
      </rPr>
      <t>NOTA 6:</t>
    </r>
    <r>
      <rPr>
        <sz val="9"/>
        <color theme="1"/>
        <rFont val="Arial"/>
        <family val="2"/>
      </rPr>
      <t xml:space="preserve"> La validez de la cotización no podrá ser Inferior 30 días.
</t>
    </r>
    <r>
      <rPr>
        <b/>
        <sz val="9"/>
        <color theme="1"/>
        <rFont val="Arial"/>
        <family val="2"/>
      </rPr>
      <t>NOTA 7:</t>
    </r>
    <r>
      <rPr>
        <sz val="9"/>
        <color theme="1"/>
        <rFont val="Arial"/>
        <family val="2"/>
      </rPr>
      <t xml:space="preserve"> Recuerde que la forma de pago se debe sujetar a las condiciones establecidas por la Universidad de Cundinamarca para el presente proceso.
</t>
    </r>
    <r>
      <rPr>
        <b/>
        <sz val="9"/>
        <color theme="1"/>
        <rFont val="Arial"/>
        <family val="2"/>
      </rPr>
      <t>NOTA 8:</t>
    </r>
    <r>
      <rPr>
        <sz val="9"/>
        <color theme="1"/>
        <rFont val="Arial"/>
        <family val="2"/>
      </rPr>
      <t xml:space="preserve"> Verifique el término de ejecución establecido en los términos de la invitación cuantía inferior a 100 SMMLV.
</t>
    </r>
    <r>
      <rPr>
        <b/>
        <sz val="9"/>
        <color theme="1"/>
        <rFont val="Arial"/>
        <family val="2"/>
      </rPr>
      <t xml:space="preserve">NOTA 9: </t>
    </r>
    <r>
      <rPr>
        <sz val="9"/>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9"/>
        <color theme="1"/>
        <rFont val="Arial"/>
        <family val="2"/>
      </rPr>
      <t xml:space="preserve">NOTA 10: </t>
    </r>
    <r>
      <rPr>
        <sz val="9"/>
        <color theme="1"/>
        <rFont val="Arial"/>
        <family val="2"/>
      </rPr>
      <t>Señor cotizante recuerde revisar los términos de la invitación cuantía inferior a 100 SMMLV en su totalidad y tener en cuenta todas las condiciones establecidas para la presentación de la oferta.</t>
    </r>
  </si>
  <si>
    <t>Und</t>
  </si>
  <si>
    <t>Lavado y planchado de toga</t>
  </si>
  <si>
    <t>Lavado y planchado de birrete</t>
  </si>
  <si>
    <t>Lavado y planchado de mantel</t>
  </si>
  <si>
    <t>Lavado y planchado de bandera</t>
  </si>
  <si>
    <t>El valor a ofertar es unitario. La sumatoria de los valores unitarios es la que define el menor valor total ofertado, se evaluaran los precios unitarios, especificaciones técnicas. La contratación se realizará por tracto sucesivo (monto agotable), hasta el cumplimiento del plazo de ejecución o agotar el presupuesto asignado, lo que ocurra primero. El presupuesto asignado para esta necesidad corresponde a Cuatro Millones de Pesos ($4.000.000) y se cancelara en mensualidades vencidas según el servicio prestado en el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</si>
</sst>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9"/>
      <color theme="1"/>
      <name val="Arial"/>
      <family val="2"/>
    </font>
    <font>
      <b/>
      <sz val="9"/>
      <color theme="1"/>
      <name val="Arial"/>
      <family val="2"/>
    </font>
    <font>
      <sz val="8"/>
      <color rgb="FF000000"/>
      <name val="Arial"/>
      <family val="2"/>
    </font>
    <font>
      <sz val="9"/>
      <color rgb="FF00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2" borderId="7" xfId="0" applyFont="1" applyFill="1" applyBorder="1" applyAlignment="1" applyProtection="1">
      <alignment horizontal="center" vertical="center" wrapText="1"/>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43" fontId="29" fillId="0" borderId="1" xfId="3" applyFont="1" applyBorder="1" applyAlignment="1" applyProtection="1">
      <alignment horizontal="center" vertical="center" wrapText="1"/>
      <protection hidden="1"/>
    </xf>
    <xf numFmtId="43" fontId="29" fillId="0" borderId="6" xfId="3" applyFont="1" applyBorder="1" applyAlignment="1" applyProtection="1">
      <alignment horizontal="center" vertical="center" wrapText="1"/>
      <protection hidden="1"/>
    </xf>
    <xf numFmtId="43" fontId="31" fillId="0" borderId="1" xfId="3" applyFont="1" applyBorder="1" applyAlignment="1" applyProtection="1">
      <alignment horizontal="center" vertical="center"/>
      <protection hidden="1"/>
    </xf>
    <xf numFmtId="43" fontId="30" fillId="0" borderId="1" xfId="3" applyFont="1" applyBorder="1" applyAlignment="1" applyProtection="1">
      <alignment horizontal="center" vertical="center"/>
      <protection hidden="1"/>
    </xf>
    <xf numFmtId="43" fontId="31" fillId="0" borderId="1" xfId="3" applyFont="1" applyBorder="1" applyAlignment="1" applyProtection="1">
      <alignment horizontal="center" vertical="center" wrapText="1"/>
      <protection hidden="1"/>
    </xf>
    <xf numFmtId="0" fontId="3" fillId="0" borderId="36" xfId="0" applyFont="1" applyFill="1" applyBorder="1" applyAlignment="1" applyProtection="1">
      <alignment horizontal="center" vertical="center" wrapText="1"/>
    </xf>
    <xf numFmtId="0" fontId="3" fillId="0" borderId="35" xfId="0" applyFont="1" applyFill="1" applyBorder="1" applyAlignment="1" applyProtection="1">
      <alignment horizontal="left" vertical="center" wrapText="1"/>
      <protection locked="0"/>
    </xf>
    <xf numFmtId="0" fontId="8" fillId="3" borderId="37" xfId="0" applyFont="1" applyFill="1" applyBorder="1" applyAlignment="1" applyProtection="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horizontal="justify" vertical="center" wrapText="1"/>
    </xf>
    <xf numFmtId="43" fontId="12" fillId="0" borderId="6" xfId="3" applyFont="1" applyFill="1" applyBorder="1" applyAlignment="1" applyProtection="1">
      <alignment horizontal="center" vertical="center"/>
      <protection locked="0"/>
    </xf>
    <xf numFmtId="0" fontId="30" fillId="0" borderId="1" xfId="0" applyFont="1" applyBorder="1" applyAlignment="1">
      <alignment horizontal="center" vertical="center"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0" fillId="0" borderId="3" xfId="0" applyFont="1" applyBorder="1" applyAlignment="1" applyProtection="1">
      <alignment horizontal="left" vertical="center" wrapText="1"/>
    </xf>
    <xf numFmtId="0" fontId="30"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30" fillId="2" borderId="16" xfId="0" applyFont="1" applyFill="1" applyBorder="1" applyAlignment="1" applyProtection="1">
      <alignment horizontal="justify" vertical="top" wrapText="1"/>
    </xf>
    <xf numFmtId="0" fontId="30" fillId="2" borderId="16" xfId="0" applyFont="1" applyFill="1" applyBorder="1" applyAlignment="1" applyProtection="1">
      <alignment horizontal="justify" vertical="top"/>
    </xf>
    <xf numFmtId="0" fontId="30" fillId="2" borderId="29" xfId="0" applyFont="1" applyFill="1" applyBorder="1" applyAlignment="1" applyProtection="1">
      <alignment horizontal="justify" vertical="top"/>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view="pageBreakPreview" topLeftCell="A7" zoomScale="85" zoomScaleNormal="70" zoomScaleSheetLayoutView="85" zoomScalePageLayoutView="55" workbookViewId="0">
      <selection activeCell="F22" sqref="F22"/>
    </sheetView>
  </sheetViews>
  <sheetFormatPr baseColWidth="10" defaultColWidth="11.42578125" defaultRowHeight="15" x14ac:dyDescent="0.25"/>
  <cols>
    <col min="1" max="1" width="10.7109375" style="7" customWidth="1"/>
    <col min="2" max="2" width="62.85546875" style="7" customWidth="1"/>
    <col min="3" max="3" width="13.42578125" style="7" customWidth="1"/>
    <col min="4" max="4" width="13.28515625" style="7" customWidth="1"/>
    <col min="5" max="5" width="15" style="7" customWidth="1"/>
    <col min="6" max="6" width="13.5703125" style="7" customWidth="1"/>
    <col min="7" max="7" width="12.85546875" style="7" customWidth="1"/>
    <col min="8" max="8" width="15" style="7" customWidth="1"/>
    <col min="9" max="9" width="15" style="9" customWidth="1"/>
    <col min="10" max="10" width="16.7109375" style="9" customWidth="1"/>
    <col min="11" max="11" width="17.5703125" style="9" customWidth="1"/>
    <col min="12" max="12" width="18.7109375" style="9" customWidth="1"/>
    <col min="13" max="16384" width="11.42578125" style="9"/>
  </cols>
  <sheetData>
    <row r="1" spans="1:12" x14ac:dyDescent="0.25">
      <c r="F1" s="8"/>
    </row>
    <row r="2" spans="1:12" ht="15.75" customHeight="1" x14ac:dyDescent="0.25">
      <c r="A2" s="44"/>
      <c r="B2" s="54" t="s">
        <v>0</v>
      </c>
      <c r="C2" s="54"/>
      <c r="D2" s="54"/>
      <c r="E2" s="54"/>
      <c r="F2" s="54"/>
      <c r="G2" s="54"/>
      <c r="H2" s="54"/>
      <c r="I2" s="54"/>
      <c r="J2" s="54"/>
      <c r="K2" s="38" t="s">
        <v>28</v>
      </c>
      <c r="L2" s="39"/>
    </row>
    <row r="3" spans="1:12" ht="15.75" customHeight="1" x14ac:dyDescent="0.25">
      <c r="A3" s="44"/>
      <c r="B3" s="54" t="s">
        <v>1</v>
      </c>
      <c r="C3" s="54"/>
      <c r="D3" s="54"/>
      <c r="E3" s="54"/>
      <c r="F3" s="54"/>
      <c r="G3" s="54"/>
      <c r="H3" s="54"/>
      <c r="I3" s="54"/>
      <c r="J3" s="54"/>
      <c r="K3" s="40"/>
      <c r="L3" s="41"/>
    </row>
    <row r="4" spans="1:12" ht="16.5" customHeight="1" x14ac:dyDescent="0.25">
      <c r="A4" s="44"/>
      <c r="B4" s="54" t="s">
        <v>33</v>
      </c>
      <c r="C4" s="54"/>
      <c r="D4" s="54"/>
      <c r="E4" s="54"/>
      <c r="F4" s="54"/>
      <c r="G4" s="54"/>
      <c r="H4" s="54"/>
      <c r="I4" s="54"/>
      <c r="J4" s="54"/>
      <c r="K4" s="40"/>
      <c r="L4" s="41"/>
    </row>
    <row r="5" spans="1:12" ht="15" customHeight="1" x14ac:dyDescent="0.25">
      <c r="A5" s="44"/>
      <c r="B5" s="54"/>
      <c r="C5" s="54"/>
      <c r="D5" s="54"/>
      <c r="E5" s="54"/>
      <c r="F5" s="54"/>
      <c r="G5" s="54"/>
      <c r="H5" s="54"/>
      <c r="I5" s="54"/>
      <c r="J5" s="54"/>
      <c r="K5" s="42"/>
      <c r="L5" s="43"/>
    </row>
    <row r="7" spans="1:12" x14ac:dyDescent="0.25">
      <c r="A7" s="10">
        <v>16</v>
      </c>
    </row>
    <row r="8" spans="1:12" x14ac:dyDescent="0.25">
      <c r="A8" s="11" t="s">
        <v>31</v>
      </c>
    </row>
    <row r="9" spans="1:12" ht="25.5" customHeight="1" x14ac:dyDescent="0.25">
      <c r="A9" s="60" t="s">
        <v>30</v>
      </c>
      <c r="B9" s="60"/>
      <c r="C9" s="12"/>
      <c r="E9" s="13" t="s">
        <v>21</v>
      </c>
      <c r="F9" s="62"/>
      <c r="G9" s="63"/>
      <c r="I9" s="14" t="s">
        <v>16</v>
      </c>
      <c r="J9" s="64"/>
      <c r="K9" s="65"/>
    </row>
    <row r="10" spans="1:12" ht="15.75" thickBot="1" x14ac:dyDescent="0.3">
      <c r="A10" s="12"/>
      <c r="B10" s="12"/>
      <c r="C10" s="12"/>
      <c r="E10" s="15"/>
      <c r="F10" s="15"/>
      <c r="G10" s="15"/>
      <c r="I10" s="16"/>
      <c r="J10" s="17"/>
      <c r="K10" s="17"/>
    </row>
    <row r="11" spans="1:12" ht="30.75" customHeight="1" thickBot="1" x14ac:dyDescent="0.3">
      <c r="A11" s="48" t="s">
        <v>27</v>
      </c>
      <c r="B11" s="49"/>
      <c r="C11" s="18"/>
      <c r="D11" s="45" t="s">
        <v>17</v>
      </c>
      <c r="E11" s="46"/>
      <c r="F11" s="46"/>
      <c r="G11" s="47"/>
      <c r="H11" s="23"/>
      <c r="I11" s="16"/>
    </row>
    <row r="12" spans="1:12" ht="15.75" thickBot="1" x14ac:dyDescent="0.3">
      <c r="A12" s="50"/>
      <c r="B12" s="51"/>
      <c r="C12" s="18"/>
      <c r="D12" s="19"/>
      <c r="E12" s="15"/>
      <c r="F12" s="15"/>
      <c r="G12" s="15"/>
      <c r="I12" s="16"/>
    </row>
    <row r="13" spans="1:12" ht="30" customHeight="1" thickBot="1" x14ac:dyDescent="0.3">
      <c r="A13" s="50"/>
      <c r="B13" s="51"/>
      <c r="C13" s="18"/>
      <c r="D13" s="45" t="s">
        <v>18</v>
      </c>
      <c r="E13" s="46"/>
      <c r="F13" s="46"/>
      <c r="G13" s="47"/>
      <c r="H13" s="23"/>
      <c r="I13" s="16"/>
    </row>
    <row r="14" spans="1:12" ht="18.75" customHeight="1" thickBot="1" x14ac:dyDescent="0.3">
      <c r="A14" s="50"/>
      <c r="B14" s="51"/>
      <c r="C14" s="18"/>
      <c r="E14" s="15"/>
      <c r="F14" s="15"/>
      <c r="G14" s="15"/>
      <c r="I14" s="16"/>
    </row>
    <row r="15" spans="1:12" ht="24" customHeight="1" thickBot="1" x14ac:dyDescent="0.3">
      <c r="A15" s="52"/>
      <c r="B15" s="53"/>
      <c r="C15" s="18"/>
      <c r="D15" s="45" t="s">
        <v>22</v>
      </c>
      <c r="E15" s="46"/>
      <c r="F15" s="46"/>
      <c r="G15" s="47"/>
      <c r="H15" s="23"/>
      <c r="I15" s="16"/>
      <c r="J15" s="17"/>
      <c r="K15" s="17"/>
    </row>
    <row r="16" spans="1:12" x14ac:dyDescent="0.25">
      <c r="A16" s="12"/>
      <c r="B16" s="12"/>
      <c r="C16" s="12"/>
      <c r="E16" s="15"/>
      <c r="F16" s="15"/>
      <c r="G16" s="15"/>
      <c r="I16" s="16"/>
      <c r="J16" s="17"/>
      <c r="K16" s="17"/>
    </row>
    <row r="18" spans="1:12" s="22" customFormat="1" ht="38.25" x14ac:dyDescent="0.25">
      <c r="A18" s="33" t="s">
        <v>29</v>
      </c>
      <c r="B18" s="33" t="s">
        <v>2</v>
      </c>
      <c r="C18" s="20" t="s">
        <v>19</v>
      </c>
      <c r="D18" s="20" t="s">
        <v>3</v>
      </c>
      <c r="E18" s="33" t="s">
        <v>24</v>
      </c>
      <c r="F18" s="21" t="s">
        <v>4</v>
      </c>
      <c r="G18" s="25" t="s">
        <v>26</v>
      </c>
      <c r="H18" s="21" t="s">
        <v>5</v>
      </c>
      <c r="I18" s="21" t="s">
        <v>6</v>
      </c>
      <c r="J18" s="21" t="s">
        <v>7</v>
      </c>
      <c r="K18" s="21" t="s">
        <v>8</v>
      </c>
      <c r="L18" s="21" t="s">
        <v>9</v>
      </c>
    </row>
    <row r="19" spans="1:12" s="22" customFormat="1" x14ac:dyDescent="0.25">
      <c r="A19" s="34">
        <v>1</v>
      </c>
      <c r="B19" s="35" t="s">
        <v>36</v>
      </c>
      <c r="C19" s="32"/>
      <c r="D19" s="31">
        <v>1</v>
      </c>
      <c r="E19" s="37" t="s">
        <v>35</v>
      </c>
      <c r="F19" s="36"/>
      <c r="G19" s="24">
        <v>0</v>
      </c>
      <c r="H19" s="1">
        <f t="shared" ref="H19" si="0">+ROUND(F19*G19,0)</f>
        <v>0</v>
      </c>
      <c r="I19" s="1">
        <f t="shared" ref="I19" si="1">ROUND(F19+H19,0)</f>
        <v>0</v>
      </c>
      <c r="J19" s="1">
        <f t="shared" ref="J19" si="2">ROUND(F19*D19,0)</f>
        <v>0</v>
      </c>
      <c r="K19" s="1">
        <f t="shared" ref="K19" si="3">ROUND(J19*G19,0)</f>
        <v>0</v>
      </c>
      <c r="L19" s="2">
        <f t="shared" ref="L19" si="4">ROUND(J19+K19,0)</f>
        <v>0</v>
      </c>
    </row>
    <row r="20" spans="1:12" s="22" customFormat="1" x14ac:dyDescent="0.25">
      <c r="A20" s="34">
        <v>2</v>
      </c>
      <c r="B20" s="35" t="s">
        <v>37</v>
      </c>
      <c r="C20" s="32"/>
      <c r="D20" s="31">
        <v>1</v>
      </c>
      <c r="E20" s="37" t="s">
        <v>35</v>
      </c>
      <c r="F20" s="36"/>
      <c r="G20" s="24">
        <v>0</v>
      </c>
      <c r="H20" s="1">
        <f t="shared" ref="H20:H22" si="5">+ROUND(F20*G20,0)</f>
        <v>0</v>
      </c>
      <c r="I20" s="1">
        <f t="shared" ref="I20:I22" si="6">ROUND(F20+H20,0)</f>
        <v>0</v>
      </c>
      <c r="J20" s="1">
        <f t="shared" ref="J20:J22" si="7">ROUND(F20*D20,0)</f>
        <v>0</v>
      </c>
      <c r="K20" s="1">
        <f t="shared" ref="K20:K22" si="8">ROUND(J20*G20,0)</f>
        <v>0</v>
      </c>
      <c r="L20" s="2">
        <f t="shared" ref="L20:L22" si="9">ROUND(J20+K20,0)</f>
        <v>0</v>
      </c>
    </row>
    <row r="21" spans="1:12" s="22" customFormat="1" x14ac:dyDescent="0.25">
      <c r="A21" s="34">
        <v>3</v>
      </c>
      <c r="B21" s="35" t="s">
        <v>38</v>
      </c>
      <c r="C21" s="32"/>
      <c r="D21" s="31">
        <v>1</v>
      </c>
      <c r="E21" s="37" t="s">
        <v>35</v>
      </c>
      <c r="F21" s="36"/>
      <c r="G21" s="24">
        <v>0</v>
      </c>
      <c r="H21" s="1">
        <f t="shared" si="5"/>
        <v>0</v>
      </c>
      <c r="I21" s="1">
        <f t="shared" si="6"/>
        <v>0</v>
      </c>
      <c r="J21" s="1">
        <f t="shared" si="7"/>
        <v>0</v>
      </c>
      <c r="K21" s="1">
        <f t="shared" si="8"/>
        <v>0</v>
      </c>
      <c r="L21" s="2">
        <f t="shared" si="9"/>
        <v>0</v>
      </c>
    </row>
    <row r="22" spans="1:12" s="22" customFormat="1" x14ac:dyDescent="0.25">
      <c r="A22" s="34">
        <v>4</v>
      </c>
      <c r="B22" s="35" t="s">
        <v>39</v>
      </c>
      <c r="C22" s="32"/>
      <c r="D22" s="31">
        <v>1</v>
      </c>
      <c r="E22" s="37" t="s">
        <v>35</v>
      </c>
      <c r="F22" s="36"/>
      <c r="G22" s="24">
        <v>0</v>
      </c>
      <c r="H22" s="1">
        <f t="shared" si="5"/>
        <v>0</v>
      </c>
      <c r="I22" s="1">
        <f t="shared" si="6"/>
        <v>0</v>
      </c>
      <c r="J22" s="1">
        <f t="shared" si="7"/>
        <v>0</v>
      </c>
      <c r="K22" s="1">
        <f t="shared" si="8"/>
        <v>0</v>
      </c>
      <c r="L22" s="2">
        <f t="shared" si="9"/>
        <v>0</v>
      </c>
    </row>
    <row r="23" spans="1:12" s="22" customFormat="1" ht="39" customHeight="1" thickBot="1" x14ac:dyDescent="0.25">
      <c r="A23" s="67" t="s">
        <v>40</v>
      </c>
      <c r="B23" s="68"/>
      <c r="C23" s="68"/>
      <c r="D23" s="68"/>
      <c r="E23" s="68"/>
      <c r="F23" s="68"/>
      <c r="G23" s="68"/>
      <c r="H23" s="68"/>
      <c r="I23" s="68"/>
      <c r="J23" s="69"/>
      <c r="K23" s="26" t="s">
        <v>23</v>
      </c>
      <c r="L23" s="4">
        <f>SUMIF(G:G,0%,J:J)</f>
        <v>0</v>
      </c>
    </row>
    <row r="24" spans="1:12" s="22" customFormat="1" ht="25.5" customHeight="1" thickBot="1" x14ac:dyDescent="0.25">
      <c r="A24" s="57" t="s">
        <v>25</v>
      </c>
      <c r="B24" s="58"/>
      <c r="C24" s="58"/>
      <c r="D24" s="58"/>
      <c r="E24" s="58"/>
      <c r="F24" s="58"/>
      <c r="G24" s="58"/>
      <c r="H24" s="58"/>
      <c r="I24" s="58"/>
      <c r="J24" s="59"/>
      <c r="K24" s="27" t="s">
        <v>10</v>
      </c>
      <c r="L24" s="4">
        <f>SUMIF(G:G,5%,J:J)</f>
        <v>0</v>
      </c>
    </row>
    <row r="25" spans="1:12" s="22" customFormat="1" ht="30" customHeight="1" x14ac:dyDescent="0.2">
      <c r="A25" s="55" t="s">
        <v>34</v>
      </c>
      <c r="B25" s="55"/>
      <c r="C25" s="55"/>
      <c r="D25" s="55"/>
      <c r="E25" s="55"/>
      <c r="F25" s="55"/>
      <c r="G25" s="55"/>
      <c r="H25" s="55"/>
      <c r="I25" s="55"/>
      <c r="J25" s="55"/>
      <c r="K25" s="26" t="s">
        <v>11</v>
      </c>
      <c r="L25" s="4">
        <f>SUMIF(G:G,19%,J:J)</f>
        <v>0</v>
      </c>
    </row>
    <row r="26" spans="1:12" s="22" customFormat="1" ht="21.75" customHeight="1" x14ac:dyDescent="0.2">
      <c r="A26" s="56"/>
      <c r="B26" s="56"/>
      <c r="C26" s="56"/>
      <c r="D26" s="56"/>
      <c r="E26" s="56"/>
      <c r="F26" s="56"/>
      <c r="G26" s="56"/>
      <c r="H26" s="56"/>
      <c r="I26" s="56"/>
      <c r="J26" s="56"/>
      <c r="K26" s="28" t="s">
        <v>7</v>
      </c>
      <c r="L26" s="5">
        <f>SUM(L23:L25)</f>
        <v>0</v>
      </c>
    </row>
    <row r="27" spans="1:12" s="22" customFormat="1" ht="23.25" customHeight="1" x14ac:dyDescent="0.2">
      <c r="A27" s="56"/>
      <c r="B27" s="56"/>
      <c r="C27" s="56"/>
      <c r="D27" s="56"/>
      <c r="E27" s="56"/>
      <c r="F27" s="56"/>
      <c r="G27" s="56"/>
      <c r="H27" s="56"/>
      <c r="I27" s="56"/>
      <c r="J27" s="56"/>
      <c r="K27" s="29" t="s">
        <v>12</v>
      </c>
      <c r="L27" s="6">
        <f>ROUND(L24*5%,0)</f>
        <v>0</v>
      </c>
    </row>
    <row r="28" spans="1:12" s="22" customFormat="1" ht="22.9" customHeight="1" x14ac:dyDescent="0.2">
      <c r="A28" s="56"/>
      <c r="B28" s="56"/>
      <c r="C28" s="56"/>
      <c r="D28" s="56"/>
      <c r="E28" s="56"/>
      <c r="F28" s="56"/>
      <c r="G28" s="56"/>
      <c r="H28" s="56"/>
      <c r="I28" s="56"/>
      <c r="J28" s="56"/>
      <c r="K28" s="29" t="s">
        <v>13</v>
      </c>
      <c r="L28" s="4">
        <f>ROUND(L25*19%,0)</f>
        <v>0</v>
      </c>
    </row>
    <row r="29" spans="1:12" s="22" customFormat="1" ht="39.75" customHeight="1" x14ac:dyDescent="0.2">
      <c r="A29" s="56"/>
      <c r="B29" s="56"/>
      <c r="C29" s="56"/>
      <c r="D29" s="56"/>
      <c r="E29" s="56"/>
      <c r="F29" s="56"/>
      <c r="G29" s="56"/>
      <c r="H29" s="56"/>
      <c r="I29" s="56"/>
      <c r="J29" s="56"/>
      <c r="K29" s="28" t="s">
        <v>14</v>
      </c>
      <c r="L29" s="5">
        <f>SUM(L27:L28)</f>
        <v>0</v>
      </c>
    </row>
    <row r="30" spans="1:12" s="22" customFormat="1" ht="32.25" customHeight="1" x14ac:dyDescent="0.2">
      <c r="A30" s="56"/>
      <c r="B30" s="56"/>
      <c r="C30" s="56"/>
      <c r="D30" s="56"/>
      <c r="E30" s="56"/>
      <c r="F30" s="56"/>
      <c r="G30" s="56"/>
      <c r="H30" s="56"/>
      <c r="I30" s="56"/>
      <c r="J30" s="56"/>
      <c r="K30" s="30" t="s">
        <v>15</v>
      </c>
      <c r="L30" s="5">
        <f>+L26+L29</f>
        <v>0</v>
      </c>
    </row>
    <row r="33" spans="1:3" ht="15.75" thickBot="1" x14ac:dyDescent="0.3">
      <c r="B33" s="66"/>
      <c r="C33" s="66"/>
    </row>
    <row r="34" spans="1:3" x14ac:dyDescent="0.25">
      <c r="B34" s="61" t="s">
        <v>20</v>
      </c>
      <c r="C34" s="61"/>
    </row>
    <row r="35" spans="1:3" x14ac:dyDescent="0.25">
      <c r="A35" s="7" t="s">
        <v>32</v>
      </c>
    </row>
  </sheetData>
  <sheetProtection algorithmName="SHA-512" hashValue="OYtPqqlEWt90gpIv5B4ZuC2bSVKxeJR/2g38GPzonkFCQPQDeKnCMZV/MLkM7qNc1v56Quvd2QIOULjrpugoGA==" saltValue="E0CfhoWKaBrq911tv6tMbg==" spinCount="100000" sheet="1" selectLockedCells="1"/>
  <mergeCells count="17">
    <mergeCell ref="A25:J30"/>
    <mergeCell ref="A24:J24"/>
    <mergeCell ref="A9:B9"/>
    <mergeCell ref="B34:C34"/>
    <mergeCell ref="D13:G13"/>
    <mergeCell ref="D15:G15"/>
    <mergeCell ref="F9:G9"/>
    <mergeCell ref="J9:K9"/>
    <mergeCell ref="B33:C33"/>
    <mergeCell ref="A23:J23"/>
    <mergeCell ref="K2:L5"/>
    <mergeCell ref="A2:A5"/>
    <mergeCell ref="D11:G11"/>
    <mergeCell ref="A11:B15"/>
    <mergeCell ref="B2:J2"/>
    <mergeCell ref="B3:J3"/>
    <mergeCell ref="B4:J5"/>
  </mergeCells>
  <dataValidations count="1">
    <dataValidation type="whole" allowBlank="1" showInputMessage="1" showErrorMessage="1" sqref="F19:F22">
      <formula1>0</formula1>
      <formula2>100000000</formula2>
    </dataValidation>
  </dataValidations>
  <pageMargins left="0.7" right="0.7" top="0.45" bottom="0.4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2022-03-07T20:20:52Z</cp:lastPrinted>
  <dcterms:created xsi:type="dcterms:W3CDTF">2017-04-28T13:22:52Z</dcterms:created>
  <dcterms:modified xsi:type="dcterms:W3CDTF">2022-05-19T21:59:21Z</dcterms:modified>
</cp:coreProperties>
</file>