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10. ASEO\"/>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5" i="1" l="1"/>
  <c r="K35" i="1" s="1"/>
  <c r="L35" i="1" s="1"/>
  <c r="H35" i="1"/>
  <c r="I35" i="1" s="1"/>
  <c r="J34" i="1"/>
  <c r="K34" i="1" s="1"/>
  <c r="L34" i="1" s="1"/>
  <c r="H34" i="1"/>
  <c r="I34" i="1" s="1"/>
  <c r="J33" i="1"/>
  <c r="H33" i="1"/>
  <c r="I33" i="1" s="1"/>
  <c r="J32" i="1"/>
  <c r="H32" i="1"/>
  <c r="I32" i="1" s="1"/>
  <c r="J31" i="1"/>
  <c r="H31" i="1"/>
  <c r="I31" i="1" s="1"/>
  <c r="J30" i="1"/>
  <c r="H30" i="1"/>
  <c r="I30" i="1" s="1"/>
  <c r="J29" i="1"/>
  <c r="H29" i="1"/>
  <c r="I29" i="1" s="1"/>
  <c r="J28" i="1"/>
  <c r="K28" i="1" s="1"/>
  <c r="H28" i="1"/>
  <c r="I28" i="1" s="1"/>
  <c r="J27" i="1"/>
  <c r="K27" i="1" s="1"/>
  <c r="H27" i="1"/>
  <c r="I27" i="1" s="1"/>
  <c r="J26" i="1"/>
  <c r="H26" i="1"/>
  <c r="I26" i="1" s="1"/>
  <c r="J25" i="1"/>
  <c r="K25" i="1" s="1"/>
  <c r="L25" i="1" s="1"/>
  <c r="H25" i="1"/>
  <c r="I25" i="1" s="1"/>
  <c r="J24" i="1"/>
  <c r="K24" i="1" s="1"/>
  <c r="L24" i="1" s="1"/>
  <c r="H24" i="1"/>
  <c r="I24" i="1" s="1"/>
  <c r="K23" i="1"/>
  <c r="L23" i="1" s="1"/>
  <c r="J23" i="1"/>
  <c r="H23" i="1"/>
  <c r="I23" i="1" s="1"/>
  <c r="J22" i="1"/>
  <c r="H22" i="1"/>
  <c r="I22" i="1" s="1"/>
  <c r="J21" i="1"/>
  <c r="H21" i="1"/>
  <c r="I21" i="1" s="1"/>
  <c r="J20" i="1"/>
  <c r="H20" i="1"/>
  <c r="I20" i="1" s="1"/>
  <c r="J51" i="1"/>
  <c r="K51" i="1" s="1"/>
  <c r="L51" i="1" s="1"/>
  <c r="H51" i="1"/>
  <c r="I51" i="1" s="1"/>
  <c r="J50" i="1"/>
  <c r="K50" i="1" s="1"/>
  <c r="L50" i="1" s="1"/>
  <c r="H50" i="1"/>
  <c r="I50" i="1" s="1"/>
  <c r="J49" i="1"/>
  <c r="K49" i="1" s="1"/>
  <c r="H49" i="1"/>
  <c r="I49" i="1" s="1"/>
  <c r="J48" i="1"/>
  <c r="K48" i="1" s="1"/>
  <c r="H48" i="1"/>
  <c r="I48" i="1" s="1"/>
  <c r="J47" i="1"/>
  <c r="K47" i="1" s="1"/>
  <c r="H47" i="1"/>
  <c r="I47" i="1" s="1"/>
  <c r="J46" i="1"/>
  <c r="H46" i="1"/>
  <c r="I46" i="1" s="1"/>
  <c r="J45" i="1"/>
  <c r="H45" i="1"/>
  <c r="I45" i="1" s="1"/>
  <c r="J44" i="1"/>
  <c r="H44" i="1"/>
  <c r="I44" i="1" s="1"/>
  <c r="J43" i="1"/>
  <c r="K43" i="1" s="1"/>
  <c r="L43" i="1" s="1"/>
  <c r="H43" i="1"/>
  <c r="I43" i="1" s="1"/>
  <c r="J42" i="1"/>
  <c r="H42" i="1"/>
  <c r="I42" i="1" s="1"/>
  <c r="J41" i="1"/>
  <c r="H41" i="1"/>
  <c r="I41" i="1" s="1"/>
  <c r="J40" i="1"/>
  <c r="H40" i="1"/>
  <c r="I40" i="1" s="1"/>
  <c r="J39" i="1"/>
  <c r="K39" i="1" s="1"/>
  <c r="L39" i="1" s="1"/>
  <c r="H39" i="1"/>
  <c r="I39" i="1" s="1"/>
  <c r="J38" i="1"/>
  <c r="K38" i="1" s="1"/>
  <c r="L38" i="1" s="1"/>
  <c r="H38" i="1"/>
  <c r="I38" i="1" s="1"/>
  <c r="J37" i="1"/>
  <c r="H37" i="1"/>
  <c r="I37" i="1" s="1"/>
  <c r="J36" i="1"/>
  <c r="K36" i="1" s="1"/>
  <c r="H36" i="1"/>
  <c r="I36" i="1" s="1"/>
  <c r="J54" i="1"/>
  <c r="K54" i="1" s="1"/>
  <c r="H54" i="1"/>
  <c r="I54" i="1" s="1"/>
  <c r="J53" i="1"/>
  <c r="K53" i="1" s="1"/>
  <c r="L53" i="1" s="1"/>
  <c r="H53" i="1"/>
  <c r="I53" i="1" s="1"/>
  <c r="J52" i="1"/>
  <c r="H52" i="1"/>
  <c r="I52" i="1" s="1"/>
  <c r="L30" i="1" l="1"/>
  <c r="L27" i="1"/>
  <c r="K29" i="1"/>
  <c r="L29" i="1" s="1"/>
  <c r="K26" i="1"/>
  <c r="L26" i="1" s="1"/>
  <c r="K30" i="1"/>
  <c r="K21" i="1"/>
  <c r="L21" i="1" s="1"/>
  <c r="L28" i="1"/>
  <c r="K33" i="1"/>
  <c r="L33" i="1" s="1"/>
  <c r="K46" i="1"/>
  <c r="L46" i="1" s="1"/>
  <c r="K31" i="1"/>
  <c r="L31" i="1" s="1"/>
  <c r="K22" i="1"/>
  <c r="L22" i="1" s="1"/>
  <c r="K20" i="1"/>
  <c r="L20" i="1" s="1"/>
  <c r="K32" i="1"/>
  <c r="L32" i="1" s="1"/>
  <c r="K37" i="1"/>
  <c r="L37" i="1" s="1"/>
  <c r="K44" i="1"/>
  <c r="L44" i="1" s="1"/>
  <c r="K42" i="1"/>
  <c r="L42" i="1" s="1"/>
  <c r="K40" i="1"/>
  <c r="L40" i="1" s="1"/>
  <c r="L47" i="1"/>
  <c r="L49" i="1"/>
  <c r="K45" i="1"/>
  <c r="L45" i="1" s="1"/>
  <c r="L36" i="1"/>
  <c r="K41" i="1"/>
  <c r="L41" i="1" s="1"/>
  <c r="L48" i="1"/>
  <c r="L54" i="1"/>
  <c r="K52" i="1"/>
  <c r="L52" i="1" s="1"/>
  <c r="J19" i="1" l="1"/>
  <c r="H19" i="1"/>
  <c r="I19" i="1" s="1"/>
  <c r="K19" i="1" l="1"/>
  <c r="L19" i="1" s="1"/>
  <c r="L56" i="1"/>
  <c r="L59" i="1" s="1"/>
  <c r="L57" i="1" l="1"/>
  <c r="L60" i="1" s="1"/>
  <c r="L55" i="1"/>
  <c r="L61" i="1" l="1"/>
  <c r="L58" i="1"/>
  <c r="L6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<sst xmlns="http://schemas.openxmlformats.org/spreadsheetml/2006/main" count="109" uniqueCount="77">
  <si>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</si>
  <si>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</si>
  <si>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</si>
  <si>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</si>
  <si>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</si>
  <si>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</si>
  <si>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</si>
  <si>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</si>
  <si>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</si>
  <si>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</si>
  <si>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</si>
  <si>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</si>
  <si>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</si>
  <si>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</si>
  <si>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</si>
  <si>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</si>
  <si>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</si>
  <si>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</si>
  <si>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</si>
  <si>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</si>
  <si>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</si>
  <si>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</si>
  <si>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</si>
  <si>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</si>
  <si>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</si>
  <si>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</si>
  <si>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</si>
  <si>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</si>
  <si>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</si>
  <si>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</si>
  <si>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</si>
  <si>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</si>
  <si>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</si>
  <si>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</si>
  <si>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</si>
  <si>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Unidad</t>
  </si>
  <si>
    <t>Paquete</t>
  </si>
  <si>
    <t>Bayetilla de  algodón, color blanca, tamaño mínimo de 100 cm X 70 cm, marca reconocida</t>
  </si>
  <si>
    <t>Balde plástico, con capacidad mínima de 13 litros   </t>
  </si>
  <si>
    <t>Bayetilla de  algodón, color roja, tamaño mínimo de 100 cm X 70 cm, marca reconocida</t>
  </si>
  <si>
    <t>Blanqueador, envasado en garrafa con volumen de 3785 c.c. Registro sanitario expedido por INVIMA, marca reconocida.</t>
  </si>
  <si>
    <t>Bolsa plástica biodegradable u oxodegradable para la basura en polietileno de baja densidad, de color blanco, tamaño 55 cm x 65 cm, calibre 1.2., paquete por 10 und.</t>
  </si>
  <si>
    <t>Bolsa plástica biodegradable u oxodegradable para la basura en polietileno de baja densidad, de color blanco, tamaño 70 cm x 100 cm, calibre 1.5., paquete por 10 und.</t>
  </si>
  <si>
    <t>Bolsa plástica biodegradable u oxodegradable para la basura en polietileno de baja densidad, de color negro, tamaño 100 cm x 115 cm, calibre 2, paquete por 10 und.</t>
  </si>
  <si>
    <t>Bolsa plástica biodegradable u oxodegradable para la basura en polietileno de baja densidad, de color negro, tamaño 40 cm x 50 cm, calibre 1.2., paquete por 10 und.</t>
  </si>
  <si>
    <t>Bolsa plástica biodegradable u oxodegradable para la basura en polietileno de baja densidad, de color negro, tamaño 55 cm x 65 cm, calibre 1.2., paquete por 10 und.</t>
  </si>
  <si>
    <t>Bolsa plástica biodegradable u oxodegradable para la basura en polietileno de baja densidad, de color negro, tamaño 70 cm x 100 cm, calibre 1.5., paquete por 10 und</t>
  </si>
  <si>
    <t>Bolsa plástica biodegradable u oxodegradable para la basura en polietileno de baja densidad, de color rojo, tamaño 40 cm x 50 cm, calibre 1.2., paquete por 10 und.</t>
  </si>
  <si>
    <t>Bolsa plástica biodegradable u oxodegradable para la basura en polietileno de baja densidad, de color verde, tamaño 55 cm x 65 cm, calibre 1.2., paquete por 10 und.</t>
  </si>
  <si>
    <t>Bolsa plástica biodegradable u oxodegradable para la basura en polietileno de baja densidad, de color verde, tamaño 70 cm x 100 cm, calibre 1.5., paquete por 10 und.</t>
  </si>
  <si>
    <t>Bolsa plástica  biodegradable u oxodegradable para la basura en polietileno de baja densidad, de color blanco, tamaño 100 cm x 115 cm, calibre 2, paquete por 10 und.</t>
  </si>
  <si>
    <t>Bolsa plástica  biodegradable u oxodegradable para la basura en polietileno de baja densidad, de color verde, tamaño 100 cm x 115 cm, calibre 2, paquete por 10 und.</t>
  </si>
  <si>
    <t>Detergente en polvo, biodegradable, presentación por 250 gr alcalino, con blanqueador, de uso general, con fragancia. Registro sanitario expedido por INVIMA. Marca reconocida.</t>
  </si>
  <si>
    <t>Escoba de millo</t>
  </si>
  <si>
    <t>Escoba, con área de barrido mayor a 16 y menor o igual a 30 cm, con acople plástico roscado, con mango, con material de las cerdas en fibra plástica plumillada, textura de las cerdas suave. Marca Reconocida.</t>
  </si>
  <si>
    <t>Escobilla de inodoro (churrusco) con soporte, marca reconocida</t>
  </si>
  <si>
    <t>Escobillón para techo limpiador de telarañas, en Millo, alcanza techos de 3 mt de altura, incluye palo en madera de 3 mts.</t>
  </si>
  <si>
    <t>Fibra limpiadora.</t>
  </si>
  <si>
    <t>Gel antibacterial para manos sin fragancia, en presentación de 300 ml. Registro sanitario expedido por INVIMA, marca reconocida.</t>
  </si>
  <si>
    <t>Guante para el  hogar y la industria en  caucho, sin soporte y borde de rodillo, ajuste con  puño largo y abierto, longitud  de 16 pulgadas y calibre de 35 m, presentación por par, marca reconocida</t>
  </si>
  <si>
    <t>Insecticida en aerosol 360-400 c.c. para voladores. Registro sanitario expedido por INVIMA, marca reconocida.</t>
  </si>
  <si>
    <t>Jabón lavaplatos crema, con  peso de 900 - 1000 g. Registro sanitario expedido por INVIMA, marca reconocida</t>
  </si>
  <si>
    <t>Jabón líquido para manos, presentación en garrafa de 5 galones. Registro sanitario expedido por INVIMA, marca reconocida</t>
  </si>
  <si>
    <t>Limpiador para pisos, envasado en garrafa con volumen de 3785 cm3, con fragancia. Registro sanitario expedido por INVIMA, marca reconocida.</t>
  </si>
  <si>
    <t>Lustra muebles multiuso 200 - 500 cc líquido. Registro sanitario expedido por INVIMA</t>
  </si>
  <si>
    <t>Papel higiénico de Hoja Doble, color blanco, 250 metros de largo y mínimo de 9.8 cm de ancho, marca reconocida.</t>
  </si>
  <si>
    <t>Papelera de pedal plástica NEGRA capacidad 12 litros, con   simbología, textos   de residuos ordinarios y logo símbolo institucional en vinilo     adhesivo     impreso digitalmente.</t>
  </si>
  <si>
    <t>Papelera de pedal plástica NEGRA capacidad 25 litros, con   simbología, textos  de residuos ordinarios y logo símbolo institucional en vinilo     adhesivo     impreso digitalmente.</t>
  </si>
  <si>
    <t>Rastrillo metálico de 22 dientes para jardinería, marca reconocida.</t>
  </si>
  <si>
    <t>Recogedor de plástico rígido, con mango en madera, marca reconocida</t>
  </si>
  <si>
    <t>Shampoo limpiador de tapicería, por galón de 3785 ml. Registro sanitario expedido por INVIMA</t>
  </si>
  <si>
    <t>Trapero elaborado con hilaza de algodón natural, mecha con peso de 350 gr – 450 gr, extensión mínima 32 cm</t>
  </si>
  <si>
    <t>Varsol ecológico multiuso con volumen de 3785 cm3.°. Registro sanitario expedido por INVIMA.</t>
  </si>
  <si>
    <t>Galón</t>
  </si>
  <si>
    <t>Par</t>
  </si>
  <si>
    <t>Cuñete</t>
  </si>
  <si>
    <t>ElEl valor a ofertar es unitario. La sumatoria de los valores unitarios es la que define el menor valor total ofertado, se evaluaran los precios unitarios, especificaciones técnicas. La contratación se realizará por tracto sucesivo (monto agotable), hasta el cumplimiento del plazo de ejecución o agotar el presupuesto asignado, lo que ocurra primero. El presupuesto asignado para esta necesidad es de Veintisiete Millones Siete Mil Quince Pesos M/cte ($27.007.015) los cuales se cancelaran en mensualidades vencidas según el suministro realizado en el mes.
Las cantidades requeridas variarán según las necesidades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</si>
</sst>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
      <sz val="7"/>
      <color theme="1"/>
      <name val="Arial"/>
      <family val="2"/>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3" fillId="0" borderId="36" xfId="0" applyFont="1" applyFill="1" applyBorder="1" applyAlignment="1" applyProtection="1">
      <alignment horizontal="center" vertical="center" wrapText="1"/>
    </xf>
    <xf numFmtId="0" fontId="32" fillId="0" borderId="34" xfId="0" applyFont="1" applyFill="1" applyBorder="1" applyAlignment="1" applyProtection="1">
      <alignment horizontal="center" vertical="center"/>
    </xf>
    <xf numFmtId="0" fontId="3" fillId="0" borderId="35" xfId="0" applyFont="1" applyFill="1" applyBorder="1" applyAlignment="1" applyProtection="1">
      <alignment horizontal="left" vertical="center" wrapText="1"/>
      <protection locked="0"/>
    </xf>
    <xf numFmtId="0" fontId="8" fillId="3" borderId="37" xfId="0" applyFont="1" applyFill="1" applyBorder="1" applyAlignment="1" applyProtection="1">
      <alignment horizontal="center" vertical="center" wrapText="1"/>
    </xf>
    <xf numFmtId="0" fontId="33" fillId="0" borderId="1" xfId="0" applyFont="1" applyBorder="1" applyAlignment="1">
      <alignment horizontal="justify" vertical="center" wrapText="1"/>
    </xf>
    <xf numFmtId="43" fontId="12" fillId="0" borderId="6" xfId="3" applyFont="1" applyFill="1" applyBorder="1" applyAlignment="1" applyProtection="1">
      <alignment horizontal="center" vertical="center"/>
      <protection locked="0"/>
    </xf>
    <xf numFmtId="0" fontId="33" fillId="0" borderId="1" xfId="0" applyFont="1" applyBorder="1" applyAlignment="1">
      <alignment horizontal="center" vertical="center" wrapText="1"/>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1" fillId="2" borderId="16" xfId="0" applyFont="1" applyFill="1" applyBorder="1" applyAlignment="1" applyProtection="1">
      <alignment horizontal="center"/>
      <protection locked="0"/>
    </xf>
    <xf numFmtId="0" fontId="30" fillId="2" borderId="16" xfId="0" applyFont="1" applyFill="1" applyBorder="1" applyAlignment="1" applyProtection="1">
      <alignment horizontal="justify" vertical="top" wrapText="1"/>
    </xf>
    <xf numFmtId="0" fontId="30" fillId="2" borderId="16" xfId="0" applyFont="1" applyFill="1" applyBorder="1" applyAlignment="1" applyProtection="1">
      <alignment horizontal="justify" vertical="top"/>
    </xf>
    <xf numFmtId="0" fontId="30" fillId="2" borderId="29" xfId="0" applyFont="1" applyFill="1" applyBorder="1" applyAlignment="1" applyProtection="1">
      <alignment horizontal="justify" vertical="top"/>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6"/>
  <sheetViews>
    <sheetView tabSelected="1" view="pageBreakPreview" zoomScale="85" zoomScaleNormal="70" zoomScaleSheetLayoutView="85" zoomScalePageLayoutView="55" workbookViewId="0">
      <selection activeCell="J9" sqref="J9:K9"/>
    </sheetView>
  </sheetViews>
  <sheetFormatPr baseColWidth="10" defaultColWidth="11.42578125" defaultRowHeight="15" x14ac:dyDescent="0.25"/>
  <cols>
    <col min="1" max="1" width="10.7109375" style="7" customWidth="1"/>
    <col min="2" max="2" width="62.85546875" style="7" customWidth="1"/>
    <col min="3" max="3" width="13.42578125" style="7" customWidth="1"/>
    <col min="4" max="4" width="13.28515625" style="7" customWidth="1"/>
    <col min="5" max="5" width="15" style="7" customWidth="1"/>
    <col min="6" max="6" width="13.5703125" style="7" customWidth="1"/>
    <col min="7" max="7" width="12.85546875" style="7" customWidth="1"/>
    <col min="8" max="8" width="15" style="7" customWidth="1"/>
    <col min="9" max="9" width="15" style="9" customWidth="1"/>
    <col min="10" max="10" width="16.7109375" style="9" customWidth="1"/>
    <col min="11" max="11" width="17.5703125" style="9" customWidth="1"/>
    <col min="12" max="12" width="18.7109375" style="9" customWidth="1"/>
    <col min="13" max="16384" width="11.42578125" style="9"/>
  </cols>
  <sheetData>
    <row r="1" spans="1:12" x14ac:dyDescent="0.25">
      <c r="F1" s="8"/>
    </row>
    <row r="2" spans="1:12" ht="15.75" customHeight="1" x14ac:dyDescent="0.25">
      <c r="A2" s="58"/>
      <c r="B2" s="65" t="s">
        <v>0</v>
      </c>
      <c r="C2" s="65"/>
      <c r="D2" s="65"/>
      <c r="E2" s="65"/>
      <c r="F2" s="65"/>
      <c r="G2" s="65"/>
      <c r="H2" s="65"/>
      <c r="I2" s="65"/>
      <c r="J2" s="65"/>
      <c r="K2" s="52" t="s">
        <v>28</v>
      </c>
      <c r="L2" s="53"/>
    </row>
    <row r="3" spans="1:12" ht="15.75" customHeight="1" x14ac:dyDescent="0.25">
      <c r="A3" s="58"/>
      <c r="B3" s="65" t="s">
        <v>1</v>
      </c>
      <c r="C3" s="65"/>
      <c r="D3" s="65"/>
      <c r="E3" s="65"/>
      <c r="F3" s="65"/>
      <c r="G3" s="65"/>
      <c r="H3" s="65"/>
      <c r="I3" s="65"/>
      <c r="J3" s="65"/>
      <c r="K3" s="54"/>
      <c r="L3" s="55"/>
    </row>
    <row r="4" spans="1:12" ht="16.5" customHeight="1" x14ac:dyDescent="0.25">
      <c r="A4" s="58"/>
      <c r="B4" s="65" t="s">
        <v>33</v>
      </c>
      <c r="C4" s="65"/>
      <c r="D4" s="65"/>
      <c r="E4" s="65"/>
      <c r="F4" s="65"/>
      <c r="G4" s="65"/>
      <c r="H4" s="65"/>
      <c r="I4" s="65"/>
      <c r="J4" s="65"/>
      <c r="K4" s="54"/>
      <c r="L4" s="55"/>
    </row>
    <row r="5" spans="1:12" ht="15" customHeight="1" x14ac:dyDescent="0.25">
      <c r="A5" s="58"/>
      <c r="B5" s="65"/>
      <c r="C5" s="65"/>
      <c r="D5" s="65"/>
      <c r="E5" s="65"/>
      <c r="F5" s="65"/>
      <c r="G5" s="65"/>
      <c r="H5" s="65"/>
      <c r="I5" s="65"/>
      <c r="J5" s="65"/>
      <c r="K5" s="56"/>
      <c r="L5" s="57"/>
    </row>
    <row r="7" spans="1:12" x14ac:dyDescent="0.25">
      <c r="A7" s="10">
        <v>16</v>
      </c>
    </row>
    <row r="8" spans="1:12" x14ac:dyDescent="0.25">
      <c r="A8" s="11" t="s">
        <v>31</v>
      </c>
    </row>
    <row r="9" spans="1:12" ht="25.5" customHeight="1" x14ac:dyDescent="0.25">
      <c r="A9" s="43" t="s">
        <v>30</v>
      </c>
      <c r="B9" s="43"/>
      <c r="C9" s="12"/>
      <c r="D9" s="13" t="s">
        <v>21</v>
      </c>
      <c r="E9" s="66"/>
      <c r="F9" s="67"/>
      <c r="G9" s="68"/>
      <c r="I9" s="14" t="s">
        <v>16</v>
      </c>
      <c r="J9" s="69"/>
      <c r="K9" s="70"/>
    </row>
    <row r="10" spans="1:12" ht="15.75" thickBot="1" x14ac:dyDescent="0.3">
      <c r="A10" s="12"/>
      <c r="B10" s="12"/>
      <c r="C10" s="12"/>
      <c r="E10" s="15"/>
      <c r="F10" s="15"/>
      <c r="G10" s="15"/>
      <c r="I10" s="16"/>
      <c r="J10" s="17"/>
      <c r="K10" s="17"/>
    </row>
    <row r="11" spans="1:12" ht="30.75" customHeight="1" thickBot="1" x14ac:dyDescent="0.3">
      <c r="A11" s="59" t="s">
        <v>27</v>
      </c>
      <c r="B11" s="60"/>
      <c r="C11" s="18"/>
      <c r="D11" s="45" t="s">
        <v>17</v>
      </c>
      <c r="E11" s="46"/>
      <c r="F11" s="46"/>
      <c r="G11" s="47"/>
      <c r="H11" s="23"/>
      <c r="I11" s="16"/>
    </row>
    <row r="12" spans="1:12" ht="15.75" thickBot="1" x14ac:dyDescent="0.3">
      <c r="A12" s="61"/>
      <c r="B12" s="62"/>
      <c r="C12" s="18"/>
      <c r="D12" s="19"/>
      <c r="E12" s="15"/>
      <c r="F12" s="15"/>
      <c r="G12" s="15"/>
      <c r="I12" s="16"/>
    </row>
    <row r="13" spans="1:12" ht="30" customHeight="1" thickBot="1" x14ac:dyDescent="0.3">
      <c r="A13" s="61"/>
      <c r="B13" s="62"/>
      <c r="C13" s="18"/>
      <c r="D13" s="45" t="s">
        <v>18</v>
      </c>
      <c r="E13" s="46"/>
      <c r="F13" s="46"/>
      <c r="G13" s="47"/>
      <c r="H13" s="23"/>
      <c r="I13" s="16"/>
    </row>
    <row r="14" spans="1:12" ht="18.75" customHeight="1" thickBot="1" x14ac:dyDescent="0.3">
      <c r="A14" s="61"/>
      <c r="B14" s="62"/>
      <c r="C14" s="18"/>
      <c r="E14" s="15"/>
      <c r="F14" s="15"/>
      <c r="G14" s="15"/>
      <c r="I14" s="16"/>
    </row>
    <row r="15" spans="1:12" ht="24" customHeight="1" thickBot="1" x14ac:dyDescent="0.3">
      <c r="A15" s="63"/>
      <c r="B15" s="64"/>
      <c r="C15" s="18"/>
      <c r="D15" s="45" t="s">
        <v>22</v>
      </c>
      <c r="E15" s="46"/>
      <c r="F15" s="46"/>
      <c r="G15" s="47"/>
      <c r="H15" s="23"/>
      <c r="I15" s="16"/>
      <c r="J15" s="17"/>
      <c r="K15" s="17"/>
    </row>
    <row r="16" spans="1:12" x14ac:dyDescent="0.25">
      <c r="A16" s="12"/>
      <c r="B16" s="12"/>
      <c r="C16" s="12"/>
      <c r="E16" s="15"/>
      <c r="F16" s="15"/>
      <c r="G16" s="15"/>
      <c r="I16" s="16"/>
      <c r="J16" s="17"/>
      <c r="K16" s="17"/>
    </row>
    <row r="18" spans="1:12" s="22" customFormat="1" ht="38.25" x14ac:dyDescent="0.25">
      <c r="A18" s="20" t="s">
        <v>29</v>
      </c>
      <c r="B18" s="34" t="s">
        <v>2</v>
      </c>
      <c r="C18" s="20" t="s">
        <v>19</v>
      </c>
      <c r="D18" s="20" t="s">
        <v>3</v>
      </c>
      <c r="E18" s="34" t="s">
        <v>24</v>
      </c>
      <c r="F18" s="21" t="s">
        <v>4</v>
      </c>
      <c r="G18" s="25" t="s">
        <v>26</v>
      </c>
      <c r="H18" s="21" t="s">
        <v>5</v>
      </c>
      <c r="I18" s="21" t="s">
        <v>6</v>
      </c>
      <c r="J18" s="21" t="s">
        <v>7</v>
      </c>
      <c r="K18" s="21" t="s">
        <v>8</v>
      </c>
      <c r="L18" s="21" t="s">
        <v>9</v>
      </c>
    </row>
    <row r="19" spans="1:12" s="22" customFormat="1" ht="25.5" x14ac:dyDescent="0.25">
      <c r="A19" s="32">
        <v>1</v>
      </c>
      <c r="B19" s="35" t="s">
        <v>37</v>
      </c>
      <c r="C19" s="33"/>
      <c r="D19" s="31">
        <v>1</v>
      </c>
      <c r="E19" s="37" t="s">
        <v>35</v>
      </c>
      <c r="F19" s="36"/>
      <c r="G19" s="24">
        <v>0</v>
      </c>
      <c r="H19" s="1">
        <f t="shared" ref="H19:H51" si="0">+ROUND(F19*G19,0)</f>
        <v>0</v>
      </c>
      <c r="I19" s="1">
        <f t="shared" ref="I19:I51" si="1">ROUND(F19+H19,0)</f>
        <v>0</v>
      </c>
      <c r="J19" s="1">
        <f t="shared" ref="J19:J51" si="2">ROUND(F19*D19,0)</f>
        <v>0</v>
      </c>
      <c r="K19" s="1">
        <f t="shared" ref="K19:K51" si="3">ROUND(J19*G19,0)</f>
        <v>0</v>
      </c>
      <c r="L19" s="2">
        <f t="shared" ref="L19:L51" si="4">ROUND(J19+K19,0)</f>
        <v>0</v>
      </c>
    </row>
    <row r="20" spans="1:12" s="22" customFormat="1" x14ac:dyDescent="0.25">
      <c r="A20" s="32">
        <v>2</v>
      </c>
      <c r="B20" s="35" t="s">
        <v>38</v>
      </c>
      <c r="C20" s="33"/>
      <c r="D20" s="31">
        <v>1</v>
      </c>
      <c r="E20" s="37" t="s">
        <v>35</v>
      </c>
      <c r="F20" s="36"/>
      <c r="G20" s="24">
        <v>0</v>
      </c>
      <c r="H20" s="1">
        <f t="shared" ref="H20:H35" si="5">+ROUND(F20*G20,0)</f>
        <v>0</v>
      </c>
      <c r="I20" s="1">
        <f t="shared" ref="I20:I35" si="6">ROUND(F20+H20,0)</f>
        <v>0</v>
      </c>
      <c r="J20" s="1">
        <f t="shared" ref="J20:J35" si="7">ROUND(F20*D20,0)</f>
        <v>0</v>
      </c>
      <c r="K20" s="1">
        <f t="shared" ref="K20:K35" si="8">ROUND(J20*G20,0)</f>
        <v>0</v>
      </c>
      <c r="L20" s="2">
        <f t="shared" ref="L20:L35" si="9">ROUND(J20+K20,0)</f>
        <v>0</v>
      </c>
    </row>
    <row r="21" spans="1:12" s="22" customFormat="1" ht="25.5" x14ac:dyDescent="0.25">
      <c r="A21" s="32">
        <v>3</v>
      </c>
      <c r="B21" s="35" t="s">
        <v>39</v>
      </c>
      <c r="C21" s="33"/>
      <c r="D21" s="31">
        <v>1</v>
      </c>
      <c r="E21" s="37" t="s">
        <v>35</v>
      </c>
      <c r="F21" s="36"/>
      <c r="G21" s="24">
        <v>0</v>
      </c>
      <c r="H21" s="1">
        <f t="shared" si="5"/>
        <v>0</v>
      </c>
      <c r="I21" s="1">
        <f t="shared" si="6"/>
        <v>0</v>
      </c>
      <c r="J21" s="1">
        <f t="shared" si="7"/>
        <v>0</v>
      </c>
      <c r="K21" s="1">
        <f t="shared" si="8"/>
        <v>0</v>
      </c>
      <c r="L21" s="2">
        <f t="shared" si="9"/>
        <v>0</v>
      </c>
    </row>
    <row r="22" spans="1:12" s="22" customFormat="1" ht="25.5" x14ac:dyDescent="0.25">
      <c r="A22" s="32">
        <v>4</v>
      </c>
      <c r="B22" s="35" t="s">
        <v>40</v>
      </c>
      <c r="C22" s="33"/>
      <c r="D22" s="31">
        <v>1</v>
      </c>
      <c r="E22" s="37" t="s">
        <v>73</v>
      </c>
      <c r="F22" s="36"/>
      <c r="G22" s="24">
        <v>0</v>
      </c>
      <c r="H22" s="1">
        <f t="shared" si="5"/>
        <v>0</v>
      </c>
      <c r="I22" s="1">
        <f t="shared" si="6"/>
        <v>0</v>
      </c>
      <c r="J22" s="1">
        <f t="shared" si="7"/>
        <v>0</v>
      </c>
      <c r="K22" s="1">
        <f t="shared" si="8"/>
        <v>0</v>
      </c>
      <c r="L22" s="2">
        <f t="shared" si="9"/>
        <v>0</v>
      </c>
    </row>
    <row r="23" spans="1:12" s="22" customFormat="1" ht="38.25" x14ac:dyDescent="0.25">
      <c r="A23" s="32">
        <v>5</v>
      </c>
      <c r="B23" s="35" t="s">
        <v>41</v>
      </c>
      <c r="C23" s="33"/>
      <c r="D23" s="31">
        <v>1</v>
      </c>
      <c r="E23" s="37" t="s">
        <v>36</v>
      </c>
      <c r="F23" s="36"/>
      <c r="G23" s="24">
        <v>0</v>
      </c>
      <c r="H23" s="1">
        <f t="shared" si="5"/>
        <v>0</v>
      </c>
      <c r="I23" s="1">
        <f t="shared" si="6"/>
        <v>0</v>
      </c>
      <c r="J23" s="1">
        <f t="shared" si="7"/>
        <v>0</v>
      </c>
      <c r="K23" s="1">
        <f t="shared" si="8"/>
        <v>0</v>
      </c>
      <c r="L23" s="2">
        <f t="shared" si="9"/>
        <v>0</v>
      </c>
    </row>
    <row r="24" spans="1:12" s="22" customFormat="1" ht="38.25" x14ac:dyDescent="0.25">
      <c r="A24" s="32">
        <v>6</v>
      </c>
      <c r="B24" s="35" t="s">
        <v>42</v>
      </c>
      <c r="C24" s="33"/>
      <c r="D24" s="31">
        <v>1</v>
      </c>
      <c r="E24" s="37" t="s">
        <v>36</v>
      </c>
      <c r="F24" s="36"/>
      <c r="G24" s="24">
        <v>0</v>
      </c>
      <c r="H24" s="1">
        <f t="shared" si="5"/>
        <v>0</v>
      </c>
      <c r="I24" s="1">
        <f t="shared" si="6"/>
        <v>0</v>
      </c>
      <c r="J24" s="1">
        <f t="shared" si="7"/>
        <v>0</v>
      </c>
      <c r="K24" s="1">
        <f t="shared" si="8"/>
        <v>0</v>
      </c>
      <c r="L24" s="2">
        <f t="shared" si="9"/>
        <v>0</v>
      </c>
    </row>
    <row r="25" spans="1:12" s="22" customFormat="1" ht="38.25" x14ac:dyDescent="0.25">
      <c r="A25" s="32">
        <v>7</v>
      </c>
      <c r="B25" s="35" t="s">
        <v>43</v>
      </c>
      <c r="C25" s="33"/>
      <c r="D25" s="31">
        <v>1</v>
      </c>
      <c r="E25" s="37" t="s">
        <v>36</v>
      </c>
      <c r="F25" s="36"/>
      <c r="G25" s="24">
        <v>0</v>
      </c>
      <c r="H25" s="1">
        <f t="shared" si="5"/>
        <v>0</v>
      </c>
      <c r="I25" s="1">
        <f t="shared" si="6"/>
        <v>0</v>
      </c>
      <c r="J25" s="1">
        <f t="shared" si="7"/>
        <v>0</v>
      </c>
      <c r="K25" s="1">
        <f t="shared" si="8"/>
        <v>0</v>
      </c>
      <c r="L25" s="2">
        <f t="shared" si="9"/>
        <v>0</v>
      </c>
    </row>
    <row r="26" spans="1:12" s="22" customFormat="1" ht="38.25" x14ac:dyDescent="0.25">
      <c r="A26" s="32">
        <v>8</v>
      </c>
      <c r="B26" s="35" t="s">
        <v>44</v>
      </c>
      <c r="C26" s="33"/>
      <c r="D26" s="31">
        <v>1</v>
      </c>
      <c r="E26" s="37" t="s">
        <v>36</v>
      </c>
      <c r="F26" s="36"/>
      <c r="G26" s="24">
        <v>0</v>
      </c>
      <c r="H26" s="1">
        <f t="shared" si="5"/>
        <v>0</v>
      </c>
      <c r="I26" s="1">
        <f t="shared" si="6"/>
        <v>0</v>
      </c>
      <c r="J26" s="1">
        <f t="shared" si="7"/>
        <v>0</v>
      </c>
      <c r="K26" s="1">
        <f t="shared" si="8"/>
        <v>0</v>
      </c>
      <c r="L26" s="2">
        <f t="shared" si="9"/>
        <v>0</v>
      </c>
    </row>
    <row r="27" spans="1:12" s="22" customFormat="1" ht="38.25" x14ac:dyDescent="0.25">
      <c r="A27" s="32">
        <v>9</v>
      </c>
      <c r="B27" s="35" t="s">
        <v>45</v>
      </c>
      <c r="C27" s="33"/>
      <c r="D27" s="31">
        <v>1</v>
      </c>
      <c r="E27" s="37" t="s">
        <v>36</v>
      </c>
      <c r="F27" s="36"/>
      <c r="G27" s="24">
        <v>0</v>
      </c>
      <c r="H27" s="1">
        <f t="shared" si="5"/>
        <v>0</v>
      </c>
      <c r="I27" s="1">
        <f t="shared" si="6"/>
        <v>0</v>
      </c>
      <c r="J27" s="1">
        <f t="shared" si="7"/>
        <v>0</v>
      </c>
      <c r="K27" s="1">
        <f t="shared" si="8"/>
        <v>0</v>
      </c>
      <c r="L27" s="2">
        <f t="shared" si="9"/>
        <v>0</v>
      </c>
    </row>
    <row r="28" spans="1:12" s="22" customFormat="1" ht="38.25" x14ac:dyDescent="0.25">
      <c r="A28" s="32">
        <v>10</v>
      </c>
      <c r="B28" s="35" t="s">
        <v>46</v>
      </c>
      <c r="C28" s="33"/>
      <c r="D28" s="31">
        <v>1</v>
      </c>
      <c r="E28" s="37" t="s">
        <v>36</v>
      </c>
      <c r="F28" s="36"/>
      <c r="G28" s="24">
        <v>0</v>
      </c>
      <c r="H28" s="1">
        <f t="shared" si="5"/>
        <v>0</v>
      </c>
      <c r="I28" s="1">
        <f t="shared" si="6"/>
        <v>0</v>
      </c>
      <c r="J28" s="1">
        <f t="shared" si="7"/>
        <v>0</v>
      </c>
      <c r="K28" s="1">
        <f t="shared" si="8"/>
        <v>0</v>
      </c>
      <c r="L28" s="2">
        <f t="shared" si="9"/>
        <v>0</v>
      </c>
    </row>
    <row r="29" spans="1:12" s="22" customFormat="1" ht="38.25" x14ac:dyDescent="0.25">
      <c r="A29" s="32">
        <v>11</v>
      </c>
      <c r="B29" s="35" t="s">
        <v>47</v>
      </c>
      <c r="C29" s="33"/>
      <c r="D29" s="31">
        <v>1</v>
      </c>
      <c r="E29" s="37" t="s">
        <v>36</v>
      </c>
      <c r="F29" s="36"/>
      <c r="G29" s="24">
        <v>0</v>
      </c>
      <c r="H29" s="1">
        <f t="shared" si="5"/>
        <v>0</v>
      </c>
      <c r="I29" s="1">
        <f t="shared" si="6"/>
        <v>0</v>
      </c>
      <c r="J29" s="1">
        <f t="shared" si="7"/>
        <v>0</v>
      </c>
      <c r="K29" s="1">
        <f t="shared" si="8"/>
        <v>0</v>
      </c>
      <c r="L29" s="2">
        <f t="shared" si="9"/>
        <v>0</v>
      </c>
    </row>
    <row r="30" spans="1:12" s="22" customFormat="1" ht="38.25" x14ac:dyDescent="0.25">
      <c r="A30" s="32">
        <v>12</v>
      </c>
      <c r="B30" s="35" t="s">
        <v>48</v>
      </c>
      <c r="C30" s="33"/>
      <c r="D30" s="31">
        <v>1</v>
      </c>
      <c r="E30" s="37" t="s">
        <v>36</v>
      </c>
      <c r="F30" s="36"/>
      <c r="G30" s="24">
        <v>0</v>
      </c>
      <c r="H30" s="1">
        <f t="shared" si="5"/>
        <v>0</v>
      </c>
      <c r="I30" s="1">
        <f t="shared" si="6"/>
        <v>0</v>
      </c>
      <c r="J30" s="1">
        <f t="shared" si="7"/>
        <v>0</v>
      </c>
      <c r="K30" s="1">
        <f t="shared" si="8"/>
        <v>0</v>
      </c>
      <c r="L30" s="2">
        <f t="shared" si="9"/>
        <v>0</v>
      </c>
    </row>
    <row r="31" spans="1:12" s="22" customFormat="1" ht="38.25" x14ac:dyDescent="0.25">
      <c r="A31" s="32">
        <v>13</v>
      </c>
      <c r="B31" s="35" t="s">
        <v>49</v>
      </c>
      <c r="C31" s="33"/>
      <c r="D31" s="31">
        <v>1</v>
      </c>
      <c r="E31" s="37" t="s">
        <v>36</v>
      </c>
      <c r="F31" s="36"/>
      <c r="G31" s="24">
        <v>0</v>
      </c>
      <c r="H31" s="1">
        <f t="shared" si="5"/>
        <v>0</v>
      </c>
      <c r="I31" s="1">
        <f t="shared" si="6"/>
        <v>0</v>
      </c>
      <c r="J31" s="1">
        <f t="shared" si="7"/>
        <v>0</v>
      </c>
      <c r="K31" s="1">
        <f t="shared" si="8"/>
        <v>0</v>
      </c>
      <c r="L31" s="2">
        <f t="shared" si="9"/>
        <v>0</v>
      </c>
    </row>
    <row r="32" spans="1:12" s="22" customFormat="1" ht="38.25" x14ac:dyDescent="0.25">
      <c r="A32" s="32">
        <v>14</v>
      </c>
      <c r="B32" s="35" t="s">
        <v>50</v>
      </c>
      <c r="C32" s="33"/>
      <c r="D32" s="31">
        <v>1</v>
      </c>
      <c r="E32" s="37" t="s">
        <v>36</v>
      </c>
      <c r="F32" s="36"/>
      <c r="G32" s="24">
        <v>0</v>
      </c>
      <c r="H32" s="1">
        <f t="shared" si="5"/>
        <v>0</v>
      </c>
      <c r="I32" s="1">
        <f t="shared" si="6"/>
        <v>0</v>
      </c>
      <c r="J32" s="1">
        <f t="shared" si="7"/>
        <v>0</v>
      </c>
      <c r="K32" s="1">
        <f t="shared" si="8"/>
        <v>0</v>
      </c>
      <c r="L32" s="2">
        <f t="shared" si="9"/>
        <v>0</v>
      </c>
    </row>
    <row r="33" spans="1:12" s="22" customFormat="1" ht="38.25" x14ac:dyDescent="0.25">
      <c r="A33" s="32">
        <v>15</v>
      </c>
      <c r="B33" s="35" t="s">
        <v>51</v>
      </c>
      <c r="C33" s="33"/>
      <c r="D33" s="31">
        <v>1</v>
      </c>
      <c r="E33" s="37" t="s">
        <v>36</v>
      </c>
      <c r="F33" s="36"/>
      <c r="G33" s="24">
        <v>0</v>
      </c>
      <c r="H33" s="1">
        <f t="shared" si="5"/>
        <v>0</v>
      </c>
      <c r="I33" s="1">
        <f t="shared" si="6"/>
        <v>0</v>
      </c>
      <c r="J33" s="1">
        <f t="shared" si="7"/>
        <v>0</v>
      </c>
      <c r="K33" s="1">
        <f t="shared" si="8"/>
        <v>0</v>
      </c>
      <c r="L33" s="2">
        <f t="shared" si="9"/>
        <v>0</v>
      </c>
    </row>
    <row r="34" spans="1:12" s="22" customFormat="1" ht="38.25" x14ac:dyDescent="0.25">
      <c r="A34" s="32">
        <v>16</v>
      </c>
      <c r="B34" s="35" t="s">
        <v>52</v>
      </c>
      <c r="C34" s="33"/>
      <c r="D34" s="31">
        <v>1</v>
      </c>
      <c r="E34" s="37" t="s">
        <v>35</v>
      </c>
      <c r="F34" s="36"/>
      <c r="G34" s="24">
        <v>0</v>
      </c>
      <c r="H34" s="1">
        <f t="shared" si="5"/>
        <v>0</v>
      </c>
      <c r="I34" s="1">
        <f t="shared" si="6"/>
        <v>0</v>
      </c>
      <c r="J34" s="1">
        <f t="shared" si="7"/>
        <v>0</v>
      </c>
      <c r="K34" s="1">
        <f t="shared" si="8"/>
        <v>0</v>
      </c>
      <c r="L34" s="2">
        <f t="shared" si="9"/>
        <v>0</v>
      </c>
    </row>
    <row r="35" spans="1:12" s="22" customFormat="1" x14ac:dyDescent="0.25">
      <c r="A35" s="32">
        <v>17</v>
      </c>
      <c r="B35" s="35" t="s">
        <v>53</v>
      </c>
      <c r="C35" s="33"/>
      <c r="D35" s="31">
        <v>1</v>
      </c>
      <c r="E35" s="37" t="s">
        <v>35</v>
      </c>
      <c r="F35" s="36"/>
      <c r="G35" s="24">
        <v>0</v>
      </c>
      <c r="H35" s="1">
        <f t="shared" si="5"/>
        <v>0</v>
      </c>
      <c r="I35" s="1">
        <f t="shared" si="6"/>
        <v>0</v>
      </c>
      <c r="J35" s="1">
        <f t="shared" si="7"/>
        <v>0</v>
      </c>
      <c r="K35" s="1">
        <f t="shared" si="8"/>
        <v>0</v>
      </c>
      <c r="L35" s="2">
        <f t="shared" si="9"/>
        <v>0</v>
      </c>
    </row>
    <row r="36" spans="1:12" s="22" customFormat="1" ht="38.25" x14ac:dyDescent="0.25">
      <c r="A36" s="32">
        <v>18</v>
      </c>
      <c r="B36" s="35" t="s">
        <v>54</v>
      </c>
      <c r="C36" s="33"/>
      <c r="D36" s="31">
        <v>1</v>
      </c>
      <c r="E36" s="37" t="s">
        <v>35</v>
      </c>
      <c r="F36" s="36"/>
      <c r="G36" s="24">
        <v>0</v>
      </c>
      <c r="H36" s="1">
        <f t="shared" si="0"/>
        <v>0</v>
      </c>
      <c r="I36" s="1">
        <f t="shared" si="1"/>
        <v>0</v>
      </c>
      <c r="J36" s="1">
        <f t="shared" si="2"/>
        <v>0</v>
      </c>
      <c r="K36" s="1">
        <f t="shared" si="3"/>
        <v>0</v>
      </c>
      <c r="L36" s="2">
        <f t="shared" si="4"/>
        <v>0</v>
      </c>
    </row>
    <row r="37" spans="1:12" s="22" customFormat="1" x14ac:dyDescent="0.25">
      <c r="A37" s="32">
        <v>19</v>
      </c>
      <c r="B37" s="35" t="s">
        <v>55</v>
      </c>
      <c r="C37" s="33"/>
      <c r="D37" s="31">
        <v>1</v>
      </c>
      <c r="E37" s="37" t="s">
        <v>35</v>
      </c>
      <c r="F37" s="36"/>
      <c r="G37" s="24">
        <v>0</v>
      </c>
      <c r="H37" s="1">
        <f t="shared" si="0"/>
        <v>0</v>
      </c>
      <c r="I37" s="1">
        <f t="shared" si="1"/>
        <v>0</v>
      </c>
      <c r="J37" s="1">
        <f t="shared" si="2"/>
        <v>0</v>
      </c>
      <c r="K37" s="1">
        <f t="shared" si="3"/>
        <v>0</v>
      </c>
      <c r="L37" s="2">
        <f t="shared" si="4"/>
        <v>0</v>
      </c>
    </row>
    <row r="38" spans="1:12" s="22" customFormat="1" ht="25.5" x14ac:dyDescent="0.25">
      <c r="A38" s="32">
        <v>20</v>
      </c>
      <c r="B38" s="35" t="s">
        <v>56</v>
      </c>
      <c r="C38" s="33"/>
      <c r="D38" s="31">
        <v>1</v>
      </c>
      <c r="E38" s="37" t="s">
        <v>35</v>
      </c>
      <c r="F38" s="36"/>
      <c r="G38" s="24">
        <v>0</v>
      </c>
      <c r="H38" s="1">
        <f t="shared" si="0"/>
        <v>0</v>
      </c>
      <c r="I38" s="1">
        <f t="shared" si="1"/>
        <v>0</v>
      </c>
      <c r="J38" s="1">
        <f t="shared" si="2"/>
        <v>0</v>
      </c>
      <c r="K38" s="1">
        <f t="shared" si="3"/>
        <v>0</v>
      </c>
      <c r="L38" s="2">
        <f t="shared" si="4"/>
        <v>0</v>
      </c>
    </row>
    <row r="39" spans="1:12" s="22" customFormat="1" x14ac:dyDescent="0.25">
      <c r="A39" s="32">
        <v>21</v>
      </c>
      <c r="B39" s="35" t="s">
        <v>57</v>
      </c>
      <c r="C39" s="33"/>
      <c r="D39" s="31">
        <v>1</v>
      </c>
      <c r="E39" s="37" t="s">
        <v>35</v>
      </c>
      <c r="F39" s="36"/>
      <c r="G39" s="24">
        <v>0</v>
      </c>
      <c r="H39" s="1">
        <f t="shared" si="0"/>
        <v>0</v>
      </c>
      <c r="I39" s="1">
        <f t="shared" si="1"/>
        <v>0</v>
      </c>
      <c r="J39" s="1">
        <f t="shared" si="2"/>
        <v>0</v>
      </c>
      <c r="K39" s="1">
        <f t="shared" si="3"/>
        <v>0</v>
      </c>
      <c r="L39" s="2">
        <f t="shared" si="4"/>
        <v>0</v>
      </c>
    </row>
    <row r="40" spans="1:12" s="22" customFormat="1" ht="25.5" x14ac:dyDescent="0.25">
      <c r="A40" s="32">
        <v>22</v>
      </c>
      <c r="B40" s="35" t="s">
        <v>58</v>
      </c>
      <c r="C40" s="33"/>
      <c r="D40" s="31">
        <v>1</v>
      </c>
      <c r="E40" s="37" t="s">
        <v>35</v>
      </c>
      <c r="F40" s="36"/>
      <c r="G40" s="24">
        <v>0</v>
      </c>
      <c r="H40" s="1">
        <f t="shared" si="0"/>
        <v>0</v>
      </c>
      <c r="I40" s="1">
        <f t="shared" si="1"/>
        <v>0</v>
      </c>
      <c r="J40" s="1">
        <f t="shared" si="2"/>
        <v>0</v>
      </c>
      <c r="K40" s="1">
        <f t="shared" si="3"/>
        <v>0</v>
      </c>
      <c r="L40" s="2">
        <f t="shared" si="4"/>
        <v>0</v>
      </c>
    </row>
    <row r="41" spans="1:12" s="22" customFormat="1" ht="38.25" x14ac:dyDescent="0.25">
      <c r="A41" s="32">
        <v>23</v>
      </c>
      <c r="B41" s="35" t="s">
        <v>59</v>
      </c>
      <c r="C41" s="33"/>
      <c r="D41" s="31">
        <v>1</v>
      </c>
      <c r="E41" s="37" t="s">
        <v>74</v>
      </c>
      <c r="F41" s="36"/>
      <c r="G41" s="24">
        <v>0</v>
      </c>
      <c r="H41" s="1">
        <f t="shared" si="0"/>
        <v>0</v>
      </c>
      <c r="I41" s="1">
        <f t="shared" si="1"/>
        <v>0</v>
      </c>
      <c r="J41" s="1">
        <f t="shared" si="2"/>
        <v>0</v>
      </c>
      <c r="K41" s="1">
        <f t="shared" si="3"/>
        <v>0</v>
      </c>
      <c r="L41" s="2">
        <f t="shared" si="4"/>
        <v>0</v>
      </c>
    </row>
    <row r="42" spans="1:12" s="22" customFormat="1" ht="25.5" x14ac:dyDescent="0.25">
      <c r="A42" s="32">
        <v>24</v>
      </c>
      <c r="B42" s="35" t="s">
        <v>60</v>
      </c>
      <c r="C42" s="33"/>
      <c r="D42" s="31">
        <v>1</v>
      </c>
      <c r="E42" s="37" t="s">
        <v>35</v>
      </c>
      <c r="F42" s="36"/>
      <c r="G42" s="24">
        <v>0</v>
      </c>
      <c r="H42" s="1">
        <f t="shared" si="0"/>
        <v>0</v>
      </c>
      <c r="I42" s="1">
        <f t="shared" si="1"/>
        <v>0</v>
      </c>
      <c r="J42" s="1">
        <f t="shared" si="2"/>
        <v>0</v>
      </c>
      <c r="K42" s="1">
        <f t="shared" si="3"/>
        <v>0</v>
      </c>
      <c r="L42" s="2">
        <f t="shared" si="4"/>
        <v>0</v>
      </c>
    </row>
    <row r="43" spans="1:12" s="22" customFormat="1" ht="25.5" x14ac:dyDescent="0.25">
      <c r="A43" s="32">
        <v>25</v>
      </c>
      <c r="B43" s="35" t="s">
        <v>61</v>
      </c>
      <c r="C43" s="33"/>
      <c r="D43" s="31">
        <v>1</v>
      </c>
      <c r="E43" s="37" t="s">
        <v>35</v>
      </c>
      <c r="F43" s="36"/>
      <c r="G43" s="24">
        <v>0</v>
      </c>
      <c r="H43" s="1">
        <f t="shared" si="0"/>
        <v>0</v>
      </c>
      <c r="I43" s="1">
        <f t="shared" si="1"/>
        <v>0</v>
      </c>
      <c r="J43" s="1">
        <f t="shared" si="2"/>
        <v>0</v>
      </c>
      <c r="K43" s="1">
        <f t="shared" si="3"/>
        <v>0</v>
      </c>
      <c r="L43" s="2">
        <f t="shared" si="4"/>
        <v>0</v>
      </c>
    </row>
    <row r="44" spans="1:12" s="22" customFormat="1" ht="25.5" x14ac:dyDescent="0.25">
      <c r="A44" s="32">
        <v>26</v>
      </c>
      <c r="B44" s="35" t="s">
        <v>62</v>
      </c>
      <c r="C44" s="33"/>
      <c r="D44" s="31">
        <v>1</v>
      </c>
      <c r="E44" s="37" t="s">
        <v>75</v>
      </c>
      <c r="F44" s="36"/>
      <c r="G44" s="24">
        <v>0</v>
      </c>
      <c r="H44" s="1">
        <f t="shared" si="0"/>
        <v>0</v>
      </c>
      <c r="I44" s="1">
        <f t="shared" si="1"/>
        <v>0</v>
      </c>
      <c r="J44" s="1">
        <f t="shared" si="2"/>
        <v>0</v>
      </c>
      <c r="K44" s="1">
        <f t="shared" si="3"/>
        <v>0</v>
      </c>
      <c r="L44" s="2">
        <f t="shared" si="4"/>
        <v>0</v>
      </c>
    </row>
    <row r="45" spans="1:12" s="22" customFormat="1" ht="38.25" x14ac:dyDescent="0.25">
      <c r="A45" s="32">
        <v>27</v>
      </c>
      <c r="B45" s="35" t="s">
        <v>63</v>
      </c>
      <c r="C45" s="33"/>
      <c r="D45" s="31">
        <v>1</v>
      </c>
      <c r="E45" s="37" t="s">
        <v>73</v>
      </c>
      <c r="F45" s="36"/>
      <c r="G45" s="24">
        <v>0</v>
      </c>
      <c r="H45" s="1">
        <f t="shared" si="0"/>
        <v>0</v>
      </c>
      <c r="I45" s="1">
        <f t="shared" si="1"/>
        <v>0</v>
      </c>
      <c r="J45" s="1">
        <f t="shared" si="2"/>
        <v>0</v>
      </c>
      <c r="K45" s="1">
        <f t="shared" si="3"/>
        <v>0</v>
      </c>
      <c r="L45" s="2">
        <f t="shared" si="4"/>
        <v>0</v>
      </c>
    </row>
    <row r="46" spans="1:12" s="22" customFormat="1" ht="25.5" x14ac:dyDescent="0.25">
      <c r="A46" s="32">
        <v>28</v>
      </c>
      <c r="B46" s="35" t="s">
        <v>64</v>
      </c>
      <c r="C46" s="33"/>
      <c r="D46" s="31">
        <v>1</v>
      </c>
      <c r="E46" s="37" t="s">
        <v>35</v>
      </c>
      <c r="F46" s="36"/>
      <c r="G46" s="24">
        <v>0</v>
      </c>
      <c r="H46" s="1">
        <f t="shared" si="0"/>
        <v>0</v>
      </c>
      <c r="I46" s="1">
        <f t="shared" si="1"/>
        <v>0</v>
      </c>
      <c r="J46" s="1">
        <f t="shared" si="2"/>
        <v>0</v>
      </c>
      <c r="K46" s="1">
        <f t="shared" si="3"/>
        <v>0</v>
      </c>
      <c r="L46" s="2">
        <f t="shared" si="4"/>
        <v>0</v>
      </c>
    </row>
    <row r="47" spans="1:12" s="22" customFormat="1" ht="25.5" x14ac:dyDescent="0.25">
      <c r="A47" s="32">
        <v>29</v>
      </c>
      <c r="B47" s="35" t="s">
        <v>65</v>
      </c>
      <c r="C47" s="33"/>
      <c r="D47" s="31">
        <v>1</v>
      </c>
      <c r="E47" s="37" t="s">
        <v>35</v>
      </c>
      <c r="F47" s="36"/>
      <c r="G47" s="24">
        <v>0</v>
      </c>
      <c r="H47" s="1">
        <f t="shared" si="0"/>
        <v>0</v>
      </c>
      <c r="I47" s="1">
        <f t="shared" si="1"/>
        <v>0</v>
      </c>
      <c r="J47" s="1">
        <f t="shared" si="2"/>
        <v>0</v>
      </c>
      <c r="K47" s="1">
        <f t="shared" si="3"/>
        <v>0</v>
      </c>
      <c r="L47" s="2">
        <f t="shared" si="4"/>
        <v>0</v>
      </c>
    </row>
    <row r="48" spans="1:12" s="22" customFormat="1" ht="38.25" x14ac:dyDescent="0.25">
      <c r="A48" s="32">
        <v>30</v>
      </c>
      <c r="B48" s="35" t="s">
        <v>66</v>
      </c>
      <c r="C48" s="33"/>
      <c r="D48" s="31">
        <v>1</v>
      </c>
      <c r="E48" s="37" t="s">
        <v>35</v>
      </c>
      <c r="F48" s="36"/>
      <c r="G48" s="24">
        <v>0</v>
      </c>
      <c r="H48" s="1">
        <f t="shared" si="0"/>
        <v>0</v>
      </c>
      <c r="I48" s="1">
        <f t="shared" si="1"/>
        <v>0</v>
      </c>
      <c r="J48" s="1">
        <f t="shared" si="2"/>
        <v>0</v>
      </c>
      <c r="K48" s="1">
        <f t="shared" si="3"/>
        <v>0</v>
      </c>
      <c r="L48" s="2">
        <f t="shared" si="4"/>
        <v>0</v>
      </c>
    </row>
    <row r="49" spans="1:12" s="22" customFormat="1" ht="38.25" x14ac:dyDescent="0.25">
      <c r="A49" s="32">
        <v>31</v>
      </c>
      <c r="B49" s="35" t="s">
        <v>67</v>
      </c>
      <c r="C49" s="33"/>
      <c r="D49" s="31">
        <v>1</v>
      </c>
      <c r="E49" s="37" t="s">
        <v>35</v>
      </c>
      <c r="F49" s="36"/>
      <c r="G49" s="24">
        <v>0</v>
      </c>
      <c r="H49" s="1">
        <f t="shared" si="0"/>
        <v>0</v>
      </c>
      <c r="I49" s="1">
        <f t="shared" si="1"/>
        <v>0</v>
      </c>
      <c r="J49" s="1">
        <f t="shared" si="2"/>
        <v>0</v>
      </c>
      <c r="K49" s="1">
        <f t="shared" si="3"/>
        <v>0</v>
      </c>
      <c r="L49" s="2">
        <f t="shared" si="4"/>
        <v>0</v>
      </c>
    </row>
    <row r="50" spans="1:12" s="22" customFormat="1" x14ac:dyDescent="0.25">
      <c r="A50" s="32">
        <v>32</v>
      </c>
      <c r="B50" s="35" t="s">
        <v>68</v>
      </c>
      <c r="C50" s="33"/>
      <c r="D50" s="31">
        <v>1</v>
      </c>
      <c r="E50" s="37" t="s">
        <v>35</v>
      </c>
      <c r="F50" s="36"/>
      <c r="G50" s="24">
        <v>0</v>
      </c>
      <c r="H50" s="1">
        <f t="shared" si="0"/>
        <v>0</v>
      </c>
      <c r="I50" s="1">
        <f t="shared" si="1"/>
        <v>0</v>
      </c>
      <c r="J50" s="1">
        <f t="shared" si="2"/>
        <v>0</v>
      </c>
      <c r="K50" s="1">
        <f t="shared" si="3"/>
        <v>0</v>
      </c>
      <c r="L50" s="2">
        <f t="shared" si="4"/>
        <v>0</v>
      </c>
    </row>
    <row r="51" spans="1:12" s="22" customFormat="1" x14ac:dyDescent="0.25">
      <c r="A51" s="32">
        <v>33</v>
      </c>
      <c r="B51" s="35" t="s">
        <v>69</v>
      </c>
      <c r="C51" s="33"/>
      <c r="D51" s="31">
        <v>1</v>
      </c>
      <c r="E51" s="37" t="s">
        <v>35</v>
      </c>
      <c r="F51" s="36"/>
      <c r="G51" s="24">
        <v>0</v>
      </c>
      <c r="H51" s="1">
        <f t="shared" si="0"/>
        <v>0</v>
      </c>
      <c r="I51" s="1">
        <f t="shared" si="1"/>
        <v>0</v>
      </c>
      <c r="J51" s="1">
        <f t="shared" si="2"/>
        <v>0</v>
      </c>
      <c r="K51" s="1">
        <f t="shared" si="3"/>
        <v>0</v>
      </c>
      <c r="L51" s="2">
        <f t="shared" si="4"/>
        <v>0</v>
      </c>
    </row>
    <row r="52" spans="1:12" s="22" customFormat="1" ht="25.5" x14ac:dyDescent="0.25">
      <c r="A52" s="32">
        <v>34</v>
      </c>
      <c r="B52" s="35" t="s">
        <v>70</v>
      </c>
      <c r="C52" s="33"/>
      <c r="D52" s="31">
        <v>1</v>
      </c>
      <c r="E52" s="37" t="s">
        <v>73</v>
      </c>
      <c r="F52" s="36"/>
      <c r="G52" s="24">
        <v>0</v>
      </c>
      <c r="H52" s="1">
        <f t="shared" ref="H52:H54" si="10">+ROUND(F52*G52,0)</f>
        <v>0</v>
      </c>
      <c r="I52" s="1">
        <f t="shared" ref="I52:I54" si="11">ROUND(F52+H52,0)</f>
        <v>0</v>
      </c>
      <c r="J52" s="1">
        <f t="shared" ref="J52:J54" si="12">ROUND(F52*D52,0)</f>
        <v>0</v>
      </c>
      <c r="K52" s="1">
        <f t="shared" ref="K52:K54" si="13">ROUND(J52*G52,0)</f>
        <v>0</v>
      </c>
      <c r="L52" s="2">
        <f t="shared" ref="L52:L54" si="14">ROUND(J52+K52,0)</f>
        <v>0</v>
      </c>
    </row>
    <row r="53" spans="1:12" s="22" customFormat="1" ht="25.5" x14ac:dyDescent="0.25">
      <c r="A53" s="32">
        <v>35</v>
      </c>
      <c r="B53" s="35" t="s">
        <v>71</v>
      </c>
      <c r="C53" s="33"/>
      <c r="D53" s="31">
        <v>1</v>
      </c>
      <c r="E53" s="37" t="s">
        <v>35</v>
      </c>
      <c r="F53" s="36"/>
      <c r="G53" s="24">
        <v>0</v>
      </c>
      <c r="H53" s="1">
        <f t="shared" si="10"/>
        <v>0</v>
      </c>
      <c r="I53" s="1">
        <f t="shared" si="11"/>
        <v>0</v>
      </c>
      <c r="J53" s="1">
        <f t="shared" si="12"/>
        <v>0</v>
      </c>
      <c r="K53" s="1">
        <f t="shared" si="13"/>
        <v>0</v>
      </c>
      <c r="L53" s="2">
        <f t="shared" si="14"/>
        <v>0</v>
      </c>
    </row>
    <row r="54" spans="1:12" s="22" customFormat="1" ht="25.5" x14ac:dyDescent="0.25">
      <c r="A54" s="32">
        <v>36</v>
      </c>
      <c r="B54" s="35" t="s">
        <v>72</v>
      </c>
      <c r="C54" s="33"/>
      <c r="D54" s="31">
        <v>1</v>
      </c>
      <c r="E54" s="37" t="s">
        <v>73</v>
      </c>
      <c r="F54" s="36"/>
      <c r="G54" s="24">
        <v>0</v>
      </c>
      <c r="H54" s="1">
        <f t="shared" si="10"/>
        <v>0</v>
      </c>
      <c r="I54" s="1">
        <f t="shared" si="11"/>
        <v>0</v>
      </c>
      <c r="J54" s="1">
        <f t="shared" si="12"/>
        <v>0</v>
      </c>
      <c r="K54" s="1">
        <f t="shared" si="13"/>
        <v>0</v>
      </c>
      <c r="L54" s="2">
        <f t="shared" si="14"/>
        <v>0</v>
      </c>
    </row>
    <row r="55" spans="1:12" s="22" customFormat="1" ht="56.25" customHeight="1" thickBot="1" x14ac:dyDescent="0.25">
      <c r="A55" s="49" t="s">
        <v>76</v>
      </c>
      <c r="B55" s="50"/>
      <c r="C55" s="50"/>
      <c r="D55" s="50"/>
      <c r="E55" s="50"/>
      <c r="F55" s="50"/>
      <c r="G55" s="50"/>
      <c r="H55" s="50"/>
      <c r="I55" s="50"/>
      <c r="J55" s="51"/>
      <c r="K55" s="26" t="s">
        <v>23</v>
      </c>
      <c r="L55" s="4">
        <f>SUMIF(G:G,0%,J:J)</f>
        <v>0</v>
      </c>
    </row>
    <row r="56" spans="1:12" s="22" customFormat="1" ht="25.5" customHeight="1" thickBot="1" x14ac:dyDescent="0.25">
      <c r="A56" s="40" t="s">
        <v>25</v>
      </c>
      <c r="B56" s="41"/>
      <c r="C56" s="41"/>
      <c r="D56" s="41"/>
      <c r="E56" s="41"/>
      <c r="F56" s="41"/>
      <c r="G56" s="41"/>
      <c r="H56" s="41"/>
      <c r="I56" s="41"/>
      <c r="J56" s="42"/>
      <c r="K56" s="27" t="s">
        <v>10</v>
      </c>
      <c r="L56" s="4">
        <f>SUMIF(G:G,5%,J:J)</f>
        <v>0</v>
      </c>
    </row>
    <row r="57" spans="1:12" s="22" customFormat="1" ht="30" customHeight="1" x14ac:dyDescent="0.2">
      <c r="A57" s="38" t="s">
        <v>34</v>
      </c>
      <c r="B57" s="38"/>
      <c r="C57" s="38"/>
      <c r="D57" s="38"/>
      <c r="E57" s="38"/>
      <c r="F57" s="38"/>
      <c r="G57" s="38"/>
      <c r="H57" s="38"/>
      <c r="I57" s="38"/>
      <c r="J57" s="38"/>
      <c r="K57" s="26" t="s">
        <v>11</v>
      </c>
      <c r="L57" s="4">
        <f>SUMIF(G:G,19%,J:J)</f>
        <v>0</v>
      </c>
    </row>
    <row r="58" spans="1:12" s="22" customFormat="1" ht="21.75" customHeight="1" x14ac:dyDescent="0.2">
      <c r="A58" s="39"/>
      <c r="B58" s="39"/>
      <c r="C58" s="39"/>
      <c r="D58" s="39"/>
      <c r="E58" s="39"/>
      <c r="F58" s="39"/>
      <c r="G58" s="39"/>
      <c r="H58" s="39"/>
      <c r="I58" s="39"/>
      <c r="J58" s="39"/>
      <c r="K58" s="28" t="s">
        <v>7</v>
      </c>
      <c r="L58" s="5">
        <f>SUM(L55:L57)</f>
        <v>0</v>
      </c>
    </row>
    <row r="59" spans="1:12" s="22" customFormat="1" ht="23.25" customHeight="1" x14ac:dyDescent="0.2">
      <c r="A59" s="39"/>
      <c r="B59" s="39"/>
      <c r="C59" s="39"/>
      <c r="D59" s="39"/>
      <c r="E59" s="39"/>
      <c r="F59" s="39"/>
      <c r="G59" s="39"/>
      <c r="H59" s="39"/>
      <c r="I59" s="39"/>
      <c r="J59" s="39"/>
      <c r="K59" s="29" t="s">
        <v>12</v>
      </c>
      <c r="L59" s="6">
        <f>ROUND(L56*5%,0)</f>
        <v>0</v>
      </c>
    </row>
    <row r="60" spans="1:12" s="22" customFormat="1" ht="22.9" customHeight="1" x14ac:dyDescent="0.2">
      <c r="A60" s="39"/>
      <c r="B60" s="39"/>
      <c r="C60" s="39"/>
      <c r="D60" s="39"/>
      <c r="E60" s="39"/>
      <c r="F60" s="39"/>
      <c r="G60" s="39"/>
      <c r="H60" s="39"/>
      <c r="I60" s="39"/>
      <c r="J60" s="39"/>
      <c r="K60" s="29" t="s">
        <v>13</v>
      </c>
      <c r="L60" s="4">
        <f>ROUND(L57*19%,0)</f>
        <v>0</v>
      </c>
    </row>
    <row r="61" spans="1:12" s="22" customFormat="1" ht="39.75" customHeight="1" x14ac:dyDescent="0.2">
      <c r="A61" s="39"/>
      <c r="B61" s="39"/>
      <c r="C61" s="39"/>
      <c r="D61" s="39"/>
      <c r="E61" s="39"/>
      <c r="F61" s="39"/>
      <c r="G61" s="39"/>
      <c r="H61" s="39"/>
      <c r="I61" s="39"/>
      <c r="J61" s="39"/>
      <c r="K61" s="28" t="s">
        <v>14</v>
      </c>
      <c r="L61" s="5">
        <f>SUM(L59:L60)</f>
        <v>0</v>
      </c>
    </row>
    <row r="62" spans="1:12" s="22" customFormat="1" ht="32.25" customHeight="1" x14ac:dyDescent="0.2">
      <c r="A62" s="39"/>
      <c r="B62" s="39"/>
      <c r="C62" s="39"/>
      <c r="D62" s="39"/>
      <c r="E62" s="39"/>
      <c r="F62" s="39"/>
      <c r="G62" s="39"/>
      <c r="H62" s="39"/>
      <c r="I62" s="39"/>
      <c r="J62" s="39"/>
      <c r="K62" s="30" t="s">
        <v>15</v>
      </c>
      <c r="L62" s="5">
        <f>+L58+L61</f>
        <v>0</v>
      </c>
    </row>
    <row r="64" spans="1:12" ht="15.75" thickBot="1" x14ac:dyDescent="0.3">
      <c r="B64" s="48"/>
      <c r="C64" s="48"/>
    </row>
    <row r="65" spans="1:3" x14ac:dyDescent="0.25">
      <c r="B65" s="44" t="s">
        <v>20</v>
      </c>
      <c r="C65" s="44"/>
    </row>
    <row r="66" spans="1:3" x14ac:dyDescent="0.25">
      <c r="A66" s="7" t="s">
        <v>32</v>
      </c>
    </row>
  </sheetData>
  <sheetProtection algorithmName="SHA-512" hashValue="at9/geaaiUBLm9y3i8eq41lUHiS2GUUMXKMeZd/botw4BIRb8l4rwgnyBkL8PGuN85bHK9b1jXDmJxjA85JcEA==" saltValue="olXDI2KrifqQyoeuk9f9HA==" spinCount="100000" sheet="1" selectLockedCells="1"/>
  <mergeCells count="17">
    <mergeCell ref="K2:L5"/>
    <mergeCell ref="A2:A5"/>
    <mergeCell ref="D11:G11"/>
    <mergeCell ref="A11:B15"/>
    <mergeCell ref="B2:J2"/>
    <mergeCell ref="B3:J3"/>
    <mergeCell ref="B4:J5"/>
    <mergeCell ref="J9:K9"/>
    <mergeCell ref="A57:J62"/>
    <mergeCell ref="A56:J56"/>
    <mergeCell ref="A9:B9"/>
    <mergeCell ref="B65:C65"/>
    <mergeCell ref="D13:G13"/>
    <mergeCell ref="D15:G15"/>
    <mergeCell ref="B64:C64"/>
    <mergeCell ref="A55:J55"/>
    <mergeCell ref="E9:G9"/>
  </mergeCells>
  <dataValidations count="1">
    <dataValidation type="whole" allowBlank="1" showInputMessage="1" showErrorMessage="1" sqref="F19:F54">
      <formula1>0</formula1>
      <formula2>100000000</formula2>
    </dataValidation>
  </dataValidations>
  <pageMargins left="0.7" right="0.7" top="0.45" bottom="0.4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2022-03-07T20:20:52Z</cp:lastPrinted>
  <dcterms:created xsi:type="dcterms:W3CDTF">2017-04-28T13:22:52Z</dcterms:created>
  <dcterms:modified xsi:type="dcterms:W3CDTF">2022-05-05T19:46:27Z</dcterms:modified>
</cp:coreProperties>
</file>