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DOT62130\Desktop\COMPRAS 2022\INVITACIONES A COTIZAR\10. ASEO\"/>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5" i="1" l="1"/>
  <c r="K35" i="1" s="1"/>
  <c r="L35" i="1" s="1"/>
  <c r="H35" i="1"/>
  <c r="I35" i="1" s="1"/>
  <c r="J34" i="1"/>
  <c r="K34" i="1" s="1"/>
  <c r="L34" i="1" s="1"/>
  <c r="H34" i="1"/>
  <c r="I34" i="1" s="1"/>
  <c r="J33" i="1"/>
  <c r="H33" i="1"/>
  <c r="I33" i="1" s="1"/>
  <c r="J32" i="1"/>
  <c r="H32" i="1"/>
  <c r="I32" i="1" s="1"/>
  <c r="J31" i="1"/>
  <c r="H31" i="1"/>
  <c r="I31" i="1" s="1"/>
  <c r="J30" i="1"/>
  <c r="H30" i="1"/>
  <c r="I30" i="1" s="1"/>
  <c r="J29" i="1"/>
  <c r="H29" i="1"/>
  <c r="I29" i="1" s="1"/>
  <c r="J28" i="1"/>
  <c r="K28" i="1" s="1"/>
  <c r="H28" i="1"/>
  <c r="I28" i="1" s="1"/>
  <c r="J27" i="1"/>
  <c r="K27" i="1" s="1"/>
  <c r="H27" i="1"/>
  <c r="I27" i="1" s="1"/>
  <c r="J26" i="1"/>
  <c r="H26" i="1"/>
  <c r="I26" i="1" s="1"/>
  <c r="J25" i="1"/>
  <c r="K25" i="1" s="1"/>
  <c r="L25" i="1" s="1"/>
  <c r="H25" i="1"/>
  <c r="I25" i="1" s="1"/>
  <c r="J24" i="1"/>
  <c r="K24" i="1" s="1"/>
  <c r="L24" i="1" s="1"/>
  <c r="H24" i="1"/>
  <c r="I24" i="1" s="1"/>
  <c r="K23" i="1"/>
  <c r="L23" i="1" s="1"/>
  <c r="J23" i="1"/>
  <c r="H23" i="1"/>
  <c r="I23" i="1" s="1"/>
  <c r="J22" i="1"/>
  <c r="H22" i="1"/>
  <c r="I22" i="1" s="1"/>
  <c r="J21" i="1"/>
  <c r="H21" i="1"/>
  <c r="I21" i="1" s="1"/>
  <c r="J20" i="1"/>
  <c r="H20" i="1"/>
  <c r="I20" i="1" s="1"/>
  <c r="J51" i="1"/>
  <c r="K51" i="1" s="1"/>
  <c r="L51" i="1" s="1"/>
  <c r="H51" i="1"/>
  <c r="I51" i="1" s="1"/>
  <c r="J50" i="1"/>
  <c r="K50" i="1" s="1"/>
  <c r="L50" i="1" s="1"/>
  <c r="H50" i="1"/>
  <c r="I50" i="1" s="1"/>
  <c r="J49" i="1"/>
  <c r="K49" i="1" s="1"/>
  <c r="H49" i="1"/>
  <c r="I49" i="1" s="1"/>
  <c r="J48" i="1"/>
  <c r="K48" i="1" s="1"/>
  <c r="H48" i="1"/>
  <c r="I48" i="1" s="1"/>
  <c r="J47" i="1"/>
  <c r="K47" i="1" s="1"/>
  <c r="H47" i="1"/>
  <c r="I47" i="1" s="1"/>
  <c r="J46" i="1"/>
  <c r="H46" i="1"/>
  <c r="I46" i="1" s="1"/>
  <c r="J45" i="1"/>
  <c r="H45" i="1"/>
  <c r="I45" i="1" s="1"/>
  <c r="J44" i="1"/>
  <c r="H44" i="1"/>
  <c r="I44" i="1" s="1"/>
  <c r="J43" i="1"/>
  <c r="K43" i="1" s="1"/>
  <c r="L43" i="1" s="1"/>
  <c r="H43" i="1"/>
  <c r="I43" i="1" s="1"/>
  <c r="J42" i="1"/>
  <c r="H42" i="1"/>
  <c r="I42" i="1" s="1"/>
  <c r="J41" i="1"/>
  <c r="H41" i="1"/>
  <c r="I41" i="1" s="1"/>
  <c r="J40" i="1"/>
  <c r="H40" i="1"/>
  <c r="I40" i="1" s="1"/>
  <c r="J39" i="1"/>
  <c r="K39" i="1" s="1"/>
  <c r="L39" i="1" s="1"/>
  <c r="H39" i="1"/>
  <c r="I39" i="1" s="1"/>
  <c r="J38" i="1"/>
  <c r="K38" i="1" s="1"/>
  <c r="L38" i="1" s="1"/>
  <c r="H38" i="1"/>
  <c r="I38" i="1" s="1"/>
  <c r="J37" i="1"/>
  <c r="H37" i="1"/>
  <c r="I37" i="1" s="1"/>
  <c r="J36" i="1"/>
  <c r="K36" i="1" s="1"/>
  <c r="H36" i="1"/>
  <c r="I36" i="1" s="1"/>
  <c r="J54" i="1"/>
  <c r="K54" i="1" s="1"/>
  <c r="H54" i="1"/>
  <c r="I54" i="1" s="1"/>
  <c r="J53" i="1"/>
  <c r="K53" i="1" s="1"/>
  <c r="L53" i="1" s="1"/>
  <c r="H53" i="1"/>
  <c r="I53" i="1" s="1"/>
  <c r="J52" i="1"/>
  <c r="H52" i="1"/>
  <c r="I52" i="1" s="1"/>
  <c r="L30" i="1" l="1"/>
  <c r="L27" i="1"/>
  <c r="K29" i="1"/>
  <c r="L29" i="1" s="1"/>
  <c r="K26" i="1"/>
  <c r="L26" i="1" s="1"/>
  <c r="K30" i="1"/>
  <c r="K21" i="1"/>
  <c r="L21" i="1" s="1"/>
  <c r="L28" i="1"/>
  <c r="K33" i="1"/>
  <c r="L33" i="1" s="1"/>
  <c r="K46" i="1"/>
  <c r="L46" i="1" s="1"/>
  <c r="K31" i="1"/>
  <c r="L31" i="1" s="1"/>
  <c r="K22" i="1"/>
  <c r="L22" i="1" s="1"/>
  <c r="K20" i="1"/>
  <c r="L20" i="1" s="1"/>
  <c r="K32" i="1"/>
  <c r="L32" i="1" s="1"/>
  <c r="K37" i="1"/>
  <c r="L37" i="1" s="1"/>
  <c r="K44" i="1"/>
  <c r="L44" i="1" s="1"/>
  <c r="K42" i="1"/>
  <c r="L42" i="1" s="1"/>
  <c r="K40" i="1"/>
  <c r="L40" i="1" s="1"/>
  <c r="L47" i="1"/>
  <c r="L49" i="1"/>
  <c r="K45" i="1"/>
  <c r="L45" i="1" s="1"/>
  <c r="L36" i="1"/>
  <c r="K41" i="1"/>
  <c r="L41" i="1" s="1"/>
  <c r="L48" i="1"/>
  <c r="L54" i="1"/>
  <c r="K52" i="1"/>
  <c r="L52" i="1" s="1"/>
  <c r="J19" i="1" l="1"/>
  <c r="H19" i="1"/>
  <c r="I19" i="1" s="1"/>
  <c r="K19" i="1" l="1"/>
  <c r="L19" i="1" s="1"/>
  <c r="L56" i="1"/>
  <c r="L59" i="1" s="1"/>
  <c r="L57" i="1" l="1"/>
  <c r="L60" i="1" s="1"/>
  <c r="L55" i="1"/>
  <c r="L61" i="1" l="1"/>
  <c r="L58" i="1"/>
  <c r="L62"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<sst xmlns="http://schemas.openxmlformats.org/spreadsheetml/2006/main" count="109" uniqueCount="77">
  <si>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</si>
  <si>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</si>
  <si>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</si>
  <si>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</si>
  <si>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</si>
  <si>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</si>
  <si>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</si>
  <si>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</si>
  <si>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</si>
  <si>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</si>
  <si>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</si>
  <si>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</si>
  <si>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</si>
  <si>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</si>
  <si>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</si>
  <si>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</si>
  <si>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</si>
  <si>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</si>
  <si>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</si>
  <si>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</si>
  <si>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</si>
  <si>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</si>
  <si>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</si>
  <si>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</si>
  <si>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</si>
  <si>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</si>
  <si>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</si>
  <si>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</si>
  <si>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</si>
  <si>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</si>
  <si>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</si>
  <si>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</si>
  <si>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32.1-18</t>
  </si>
  <si>
    <t>OFERTA ECONÓMICA CUANTÍA INFERIOR A 100 S.M.M.L.V</t>
  </si>
  <si>
    <r>
      <rPr>
        <b/>
        <sz val="9"/>
        <color theme="1"/>
        <rFont val="Arial"/>
        <family val="2"/>
      </rPr>
      <t>NOTA 1:</t>
    </r>
    <r>
      <rPr>
        <sz val="9"/>
        <color theme="1"/>
        <rFont val="Arial"/>
        <family val="2"/>
      </rPr>
      <t xml:space="preserve"> Señor cotizante recuerde que este formato se encuentra formulado y no admite valores con decimales en los precios unitarios.
</t>
    </r>
    <r>
      <rPr>
        <b/>
        <sz val="9"/>
        <color theme="1"/>
        <rFont val="Arial"/>
        <family val="2"/>
      </rPr>
      <t>NOTA 2:</t>
    </r>
    <r>
      <rPr>
        <sz val="9"/>
        <color theme="1"/>
        <rFont val="Arial"/>
        <family val="2"/>
      </rPr>
      <t xml:space="preserve"> Tenga en cuenta el “Art. 477” del estatuto tributario, donde se presenta la aclaración de productos exentos. 
</t>
    </r>
    <r>
      <rPr>
        <b/>
        <sz val="9"/>
        <color theme="1"/>
        <rFont val="Arial"/>
        <family val="2"/>
      </rPr>
      <t>NOTA 3:</t>
    </r>
    <r>
      <rPr>
        <sz val="9"/>
        <color theme="1"/>
        <rFont val="Arial"/>
        <family val="2"/>
      </rPr>
      <t xml:space="preserve"> Tenga en cuenta el “Art. 476” del estatuto tributario,  donde se presenta la aclaración de productos y servicios excluidos.
</t>
    </r>
    <r>
      <rPr>
        <b/>
        <sz val="9"/>
        <color theme="1"/>
        <rFont val="Arial"/>
        <family val="2"/>
      </rPr>
      <t>NOTA 4:</t>
    </r>
    <r>
      <rPr>
        <sz val="9"/>
        <color theme="1"/>
        <rFont val="Arial"/>
        <family val="2"/>
      </rPr>
      <t xml:space="preserve"> Los productos y servicios ofertados por la persona naturales  NO RESPONSABLES DE IVA deberán marcar el porcentaje de IVA tarifa CERO (0).
</t>
    </r>
    <r>
      <rPr>
        <b/>
        <sz val="9"/>
        <color theme="1"/>
        <rFont val="Arial"/>
        <family val="2"/>
      </rPr>
      <t>NOTA 5:</t>
    </r>
    <r>
      <rPr>
        <sz val="9"/>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9"/>
        <color theme="1"/>
        <rFont val="Arial"/>
        <family val="2"/>
      </rPr>
      <t>NO APORTAR</t>
    </r>
    <r>
      <rPr>
        <sz val="9"/>
        <color theme="1"/>
        <rFont val="Arial"/>
        <family val="2"/>
      </rPr>
      <t xml:space="preserve"> dicha información se establece como causal de rechazo de la COTIZACIÓN PARA PROCESO GESTIÓN BIENES Y/O SERVICIOS   
</t>
    </r>
    <r>
      <rPr>
        <b/>
        <sz val="9"/>
        <color theme="1"/>
        <rFont val="Arial"/>
        <family val="2"/>
      </rPr>
      <t>NOTA 6:</t>
    </r>
    <r>
      <rPr>
        <sz val="9"/>
        <color theme="1"/>
        <rFont val="Arial"/>
        <family val="2"/>
      </rPr>
      <t xml:space="preserve"> La validez de la cotización no podrá ser Inferior 30 días.
</t>
    </r>
    <r>
      <rPr>
        <b/>
        <sz val="9"/>
        <color theme="1"/>
        <rFont val="Arial"/>
        <family val="2"/>
      </rPr>
      <t>NOTA 7:</t>
    </r>
    <r>
      <rPr>
        <sz val="9"/>
        <color theme="1"/>
        <rFont val="Arial"/>
        <family val="2"/>
      </rPr>
      <t xml:space="preserve"> Recuerde que la forma de pago se debe sujetar a las condiciones establecidas por la Universidad de Cundinamarca para el presente proceso.
</t>
    </r>
    <r>
      <rPr>
        <b/>
        <sz val="9"/>
        <color theme="1"/>
        <rFont val="Arial"/>
        <family val="2"/>
      </rPr>
      <t>NOTA 8:</t>
    </r>
    <r>
      <rPr>
        <sz val="9"/>
        <color theme="1"/>
        <rFont val="Arial"/>
        <family val="2"/>
      </rPr>
      <t xml:space="preserve"> Verifique el término de ejecución establecido en los términos de la invitación cuantía inferior a 100 SMMLV.
</t>
    </r>
    <r>
      <rPr>
        <b/>
        <sz val="9"/>
        <color theme="1"/>
        <rFont val="Arial"/>
        <family val="2"/>
      </rPr>
      <t xml:space="preserve">NOTA 9: </t>
    </r>
    <r>
      <rPr>
        <sz val="9"/>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9"/>
        <color theme="1"/>
        <rFont val="Arial"/>
        <family val="2"/>
      </rPr>
      <t xml:space="preserve">NOTA 10: </t>
    </r>
    <r>
      <rPr>
        <sz val="9"/>
        <color theme="1"/>
        <rFont val="Arial"/>
        <family val="2"/>
      </rPr>
      <t>Señor cotizante recuerde revisar los términos de la invitación cuantía inferior a 100 SMMLV en su totalidad y tener en cuenta todas las condiciones establecidas para la presentación de la oferta.</t>
    </r>
  </si>
  <si>
    <t>Unidad</t>
  </si>
  <si>
    <t>Paquete</t>
  </si>
  <si>
    <t>Bayetilla de  algodón, color blanca, tamaño mínimo de 100 cm X 70 cm, marca reconocida</t>
  </si>
  <si>
    <t>Balde plástico, con capacidad mínima de 13 litros   </t>
  </si>
  <si>
    <t>Bayetilla de  algodón, color roja, tamaño mínimo de 100 cm X 70 cm, marca reconocida</t>
  </si>
  <si>
    <t>Blanqueador, envasado en garrafa con volumen de 3785 c.c. Registro sanitario expedido por INVIMA, marca reconocida.</t>
  </si>
  <si>
    <t>Bolsa plástica biodegradable u oxodegradable para la basura en polietileno de baja densidad, de color blanco, tamaño 55 cm x 65 cm, calibre 1.2., paquete por 10 und.</t>
  </si>
  <si>
    <t>Bolsa plástica biodegradable u oxodegradable para la basura en polietileno de baja densidad, de color blanco, tamaño 70 cm x 100 cm, calibre 1.5., paquete por 10 und.</t>
  </si>
  <si>
    <t>Bolsa plástica biodegradable u oxodegradable para la basura en polietileno de baja densidad, de color negro, tamaño 100 cm x 115 cm, calibre 2, paquete por 10 und.</t>
  </si>
  <si>
    <t>Bolsa plástica biodegradable u oxodegradable para la basura en polietileno de baja densidad, de color negro, tamaño 40 cm x 50 cm, calibre 1.2., paquete por 10 und.</t>
  </si>
  <si>
    <t>Bolsa plástica biodegradable u oxodegradable para la basura en polietileno de baja densidad, de color negro, tamaño 55 cm x 65 cm, calibre 1.2., paquete por 10 und.</t>
  </si>
  <si>
    <t>Bolsa plástica biodegradable u oxodegradable para la basura en polietileno de baja densidad, de color negro, tamaño 70 cm x 100 cm, calibre 1.5., paquete por 10 und</t>
  </si>
  <si>
    <t>Bolsa plástica biodegradable u oxodegradable para la basura en polietileno de baja densidad, de color rojo, tamaño 40 cm x 50 cm, calibre 1.2., paquete por 10 und.</t>
  </si>
  <si>
    <t>Bolsa plástica biodegradable u oxodegradable para la basura en polietileno de baja densidad, de color verde, tamaño 55 cm x 65 cm, calibre 1.2., paquete por 10 und.</t>
  </si>
  <si>
    <t>Bolsa plástica biodegradable u oxodegradable para la basura en polietileno de baja densidad, de color verde, tamaño 70 cm x 100 cm, calibre 1.5., paquete por 10 und.</t>
  </si>
  <si>
    <t>Bolsa plástica  biodegradable u oxodegradable para la basura en polietileno de baja densidad, de color blanco, tamaño 100 cm x 115 cm, calibre 2, paquete por 10 und.</t>
  </si>
  <si>
    <t>Bolsa plástica  biodegradable u oxodegradable para la basura en polietileno de baja densidad, de color verde, tamaño 100 cm x 115 cm, calibre 2, paquete por 10 und.</t>
  </si>
  <si>
    <t>Detergente en polvo, biodegradable, presentación por 250 gr alcalino, con blanqueador, de uso general, con fragancia. Registro sanitario expedido por INVIMA. Marca reconocida.</t>
  </si>
  <si>
    <t>Escoba de millo</t>
  </si>
  <si>
    <t>Escoba, con área de barrido mayor a 16 y menor o igual a 30 cm, con acople plástico roscado, con mango, con material de las cerdas en fibra plástica plumillada, textura de las cerdas suave. Marca Reconocida.</t>
  </si>
  <si>
    <t>Escobilla de inodoro (churrusco) con soporte, marca reconocida</t>
  </si>
  <si>
    <t>Escobillón para techo limpiador de telarañas, en Millo, alcanza techos de 3 mt de altura, incluye palo en madera de 3 mts.</t>
  </si>
  <si>
    <t>Fibra limpiadora.</t>
  </si>
  <si>
    <t>Gel antibacterial para manos sin fragancia, en presentación de 300 ml. Registro sanitario expedido por INVIMA, marca reconocida.</t>
  </si>
  <si>
    <t>Guante para el  hogar y la industria en  caucho, sin soporte y borde de rodillo, ajuste con  puño largo y abierto, longitud  de 16 pulgadas y calibre de 35 m, presentación por par, marca reconocida</t>
  </si>
  <si>
    <t>Insecticida en aerosol 360-400 c.c. para voladores. Registro sanitario expedido por INVIMA, marca reconocida.</t>
  </si>
  <si>
    <t>Jabón lavaplatos crema, con  peso de 900 - 1000 g. Registro sanitario expedido por INVIMA, marca reconocida</t>
  </si>
  <si>
    <t>Jabón líquido para manos, presentación en garrafa de 5 galones. Registro sanitario expedido por INVIMA, marca reconocida</t>
  </si>
  <si>
    <t>Limpiador para pisos, envasado en garrafa con volumen de 3785 cm3, con fragancia. Registro sanitario expedido por INVIMA, marca reconocida.</t>
  </si>
  <si>
    <t>Lustra muebles multiuso 200 - 500 cc líquido. Registro sanitario expedido por INVIMA</t>
  </si>
  <si>
    <t>Papel higiénico de Hoja Doble, color blanco, 250 metros de largo y mínimo de 9.8 cm de ancho, marca reconocida.</t>
  </si>
  <si>
    <t>Papelera de pedal plástica NEGRA capacidad 12 litros, con   simbología, textos   de residuos ordinarios y logo símbolo institucional en vinilo     adhesivo     impreso digitalmente.</t>
  </si>
  <si>
    <t>Papelera de pedal plástica NEGRA capacidad 25 litros, con   simbología, textos  de residuos ordinarios y logo símbolo institucional en vinilo     adhesivo     impreso digitalmente.</t>
  </si>
  <si>
    <t>Rastrillo metálico de 22 dientes para jardinería, marca reconocida.</t>
  </si>
  <si>
    <t>Recogedor de plástico rígido, con mango en madera, marca reconocida</t>
  </si>
  <si>
    <t>Shampoo limpiador de tapicería, por galón de 3785 ml. Registro sanitario expedido por INVIMA</t>
  </si>
  <si>
    <t>Trapero elaborado con hilaza de algodón natural, mecha con peso de 350 gr – 450 gr, extensión mínima 32 cm</t>
  </si>
  <si>
    <t>Varsol ecológico multiuso con volumen de 3785 cm3.°. Registro sanitario expedido por INVIMA.</t>
  </si>
  <si>
    <t>Galón</t>
  </si>
  <si>
    <t>Par</t>
  </si>
  <si>
    <t>Cuñete</t>
  </si>
  <si>
    <t>ElEl valor a ofertar es unitario. La sumatoria de los valores unitarios es la que define el menor valor total ofertado, se evaluaran los precios unitarios, especificaciones técnicas. La contratación se realizará por tracto sucesivo (monto agotable), hasta el cumplimiento del plazo de ejecución o agotar el presupuesto asignado, lo que ocurra primero. El presupuesto asignado para esta necesidad es de Veintisiete Millones Siete Mil Quince Pesos M/cte ($27.007.015) los cuales se cancelaran en mensualidades vencidas según el suministro realizado en el mes.
Las cantidades requeridas variarán según las necesidades institucionales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</si>
</sst>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9"/>
      <color theme="1"/>
      <name val="Arial"/>
      <family val="2"/>
    </font>
    <font>
      <b/>
      <sz val="9"/>
      <color theme="1"/>
      <name val="Arial"/>
      <family val="2"/>
    </font>
    <font>
      <sz val="7"/>
      <color theme="1"/>
      <name val="Arial"/>
      <family val="2"/>
    </font>
    <fon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43" fontId="29" fillId="0" borderId="1" xfId="3" applyFont="1" applyBorder="1" applyAlignment="1" applyProtection="1">
      <alignment horizontal="center" vertical="center" wrapText="1"/>
      <protection hidden="1"/>
    </xf>
    <xf numFmtId="43" fontId="29" fillId="0" borderId="6" xfId="3" applyFont="1" applyBorder="1" applyAlignment="1" applyProtection="1">
      <alignment horizontal="center" vertical="center" wrapText="1"/>
      <protection hidden="1"/>
    </xf>
    <xf numFmtId="43" fontId="31" fillId="0" borderId="1" xfId="3" applyFont="1" applyBorder="1" applyAlignment="1" applyProtection="1">
      <alignment horizontal="center" vertical="center"/>
      <protection hidden="1"/>
    </xf>
    <xf numFmtId="43" fontId="30" fillId="0" borderId="1" xfId="3" applyFont="1" applyBorder="1" applyAlignment="1" applyProtection="1">
      <alignment horizontal="center" vertical="center"/>
      <protection hidden="1"/>
    </xf>
    <xf numFmtId="43" fontId="31" fillId="0" borderId="1" xfId="3" applyFont="1" applyBorder="1" applyAlignment="1" applyProtection="1">
      <alignment horizontal="center" vertical="center" wrapText="1"/>
      <protection hidden="1"/>
    </xf>
    <xf numFmtId="0" fontId="3" fillId="0" borderId="36" xfId="0" applyFont="1" applyFill="1" applyBorder="1" applyAlignment="1" applyProtection="1">
      <alignment horizontal="center" vertical="center" wrapText="1"/>
    </xf>
    <xf numFmtId="0" fontId="32" fillId="0" borderId="34" xfId="0" applyFont="1" applyFill="1" applyBorder="1" applyAlignment="1" applyProtection="1">
      <alignment horizontal="center" vertical="center"/>
    </xf>
    <xf numFmtId="0" fontId="3" fillId="0" borderId="35" xfId="0" applyFont="1" applyFill="1" applyBorder="1" applyAlignment="1" applyProtection="1">
      <alignment horizontal="left" vertical="center" wrapText="1"/>
      <protection locked="0"/>
    </xf>
    <xf numFmtId="0" fontId="8" fillId="3" borderId="37" xfId="0" applyFont="1" applyFill="1" applyBorder="1" applyAlignment="1" applyProtection="1">
      <alignment horizontal="center" vertical="center" wrapText="1"/>
    </xf>
    <xf numFmtId="0" fontId="33" fillId="0" borderId="1" xfId="0" applyFont="1" applyBorder="1" applyAlignment="1">
      <alignment horizontal="justify" vertical="center" wrapText="1"/>
    </xf>
    <xf numFmtId="43" fontId="12" fillId="0" borderId="6" xfId="3" applyFont="1" applyFill="1" applyBorder="1" applyAlignment="1" applyProtection="1">
      <alignment horizontal="center" vertical="center"/>
      <protection locked="0"/>
    </xf>
    <xf numFmtId="0" fontId="33" fillId="0" borderId="1" xfId="0" applyFont="1" applyBorder="1" applyAlignment="1">
      <alignment horizontal="center" vertical="center" wrapText="1"/>
    </xf>
    <xf numFmtId="0" fontId="30" fillId="0" borderId="3" xfId="0" applyFont="1" applyBorder="1" applyAlignment="1" applyProtection="1">
      <alignment horizontal="left" vertical="center" wrapText="1"/>
    </xf>
    <xf numFmtId="0" fontId="30"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1" fillId="2" borderId="16" xfId="0" applyFont="1" applyFill="1" applyBorder="1" applyAlignment="1" applyProtection="1">
      <alignment horizontal="center"/>
      <protection locked="0"/>
    </xf>
    <xf numFmtId="0" fontId="30" fillId="2" borderId="16" xfId="0" applyFont="1" applyFill="1" applyBorder="1" applyAlignment="1" applyProtection="1">
      <alignment horizontal="justify" vertical="top" wrapText="1"/>
    </xf>
    <xf numFmtId="0" fontId="30" fillId="2" borderId="16" xfId="0" applyFont="1" applyFill="1" applyBorder="1" applyAlignment="1" applyProtection="1">
      <alignment horizontal="justify" vertical="top"/>
    </xf>
    <xf numFmtId="0" fontId="30" fillId="2" borderId="29" xfId="0" applyFont="1" applyFill="1" applyBorder="1" applyAlignment="1" applyProtection="1">
      <alignment horizontal="justify" vertical="top"/>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6"/>
  <sheetViews>
    <sheetView tabSelected="1" view="pageBreakPreview" zoomScale="85" zoomScaleNormal="70" zoomScaleSheetLayoutView="85" zoomScalePageLayoutView="55" workbookViewId="0">
      <selection activeCell="J9" sqref="J9:K9"/>
    </sheetView>
  </sheetViews>
  <sheetFormatPr baseColWidth="10" defaultColWidth="11.42578125" defaultRowHeight="15" x14ac:dyDescent="0.25"/>
  <cols>
    <col min="1" max="1" width="10.7109375" style="7" customWidth="1"/>
    <col min="2" max="2" width="62.85546875" style="7" customWidth="1"/>
    <col min="3" max="3" width="13.42578125" style="7" customWidth="1"/>
    <col min="4" max="4" width="13.28515625" style="7" customWidth="1"/>
    <col min="5" max="5" width="15" style="7" customWidth="1"/>
    <col min="6" max="6" width="13.5703125" style="7" customWidth="1"/>
    <col min="7" max="7" width="12.85546875" style="7" customWidth="1"/>
    <col min="8" max="8" width="15" style="7" customWidth="1"/>
    <col min="9" max="9" width="15" style="9" customWidth="1"/>
    <col min="10" max="10" width="16.7109375" style="9" customWidth="1"/>
    <col min="11" max="11" width="17.5703125" style="9" customWidth="1"/>
    <col min="12" max="12" width="18.7109375" style="9" customWidth="1"/>
    <col min="13" max="16384" width="11.42578125" style="9"/>
  </cols>
  <sheetData>
    <row r="1" spans="1:12" x14ac:dyDescent="0.25">
      <c r="F1" s="8"/>
    </row>
    <row r="2" spans="1:12" ht="15.75" customHeight="1" x14ac:dyDescent="0.25">
      <c r="A2" s="58"/>
      <c r="B2" s="65" t="s">
        <v>0</v>
      </c>
      <c r="C2" s="65"/>
      <c r="D2" s="65"/>
      <c r="E2" s="65"/>
      <c r="F2" s="65"/>
      <c r="G2" s="65"/>
      <c r="H2" s="65"/>
      <c r="I2" s="65"/>
      <c r="J2" s="65"/>
      <c r="K2" s="52" t="s">
        <v>28</v>
      </c>
      <c r="L2" s="53"/>
    </row>
    <row r="3" spans="1:12" ht="15.75" customHeight="1" x14ac:dyDescent="0.25">
      <c r="A3" s="58"/>
      <c r="B3" s="65" t="s">
        <v>1</v>
      </c>
      <c r="C3" s="65"/>
      <c r="D3" s="65"/>
      <c r="E3" s="65"/>
      <c r="F3" s="65"/>
      <c r="G3" s="65"/>
      <c r="H3" s="65"/>
      <c r="I3" s="65"/>
      <c r="J3" s="65"/>
      <c r="K3" s="54"/>
      <c r="L3" s="55"/>
    </row>
    <row r="4" spans="1:12" ht="16.5" customHeight="1" x14ac:dyDescent="0.25">
      <c r="A4" s="58"/>
      <c r="B4" s="65" t="s">
        <v>33</v>
      </c>
      <c r="C4" s="65"/>
      <c r="D4" s="65"/>
      <c r="E4" s="65"/>
      <c r="F4" s="65"/>
      <c r="G4" s="65"/>
      <c r="H4" s="65"/>
      <c r="I4" s="65"/>
      <c r="J4" s="65"/>
      <c r="K4" s="54"/>
      <c r="L4" s="55"/>
    </row>
    <row r="5" spans="1:12" ht="15" customHeight="1" x14ac:dyDescent="0.25">
      <c r="A5" s="58"/>
      <c r="B5" s="65"/>
      <c r="C5" s="65"/>
      <c r="D5" s="65"/>
      <c r="E5" s="65"/>
      <c r="F5" s="65"/>
      <c r="G5" s="65"/>
      <c r="H5" s="65"/>
      <c r="I5" s="65"/>
      <c r="J5" s="65"/>
      <c r="K5" s="56"/>
      <c r="L5" s="57"/>
    </row>
    <row r="7" spans="1:12" x14ac:dyDescent="0.25">
      <c r="A7" s="10">
        <v>16</v>
      </c>
    </row>
    <row r="8" spans="1:12" x14ac:dyDescent="0.25">
      <c r="A8" s="11" t="s">
        <v>31</v>
      </c>
    </row>
    <row r="9" spans="1:12" ht="25.5" customHeight="1" x14ac:dyDescent="0.25">
      <c r="A9" s="43" t="s">
        <v>30</v>
      </c>
      <c r="B9" s="43"/>
      <c r="C9" s="12"/>
      <c r="D9" s="13" t="s">
        <v>21</v>
      </c>
      <c r="E9" s="66"/>
      <c r="F9" s="67"/>
      <c r="G9" s="68"/>
      <c r="I9" s="14" t="s">
        <v>16</v>
      </c>
      <c r="J9" s="69"/>
      <c r="K9" s="70"/>
    </row>
    <row r="10" spans="1:12" ht="15.75" thickBot="1" x14ac:dyDescent="0.3">
      <c r="A10" s="12"/>
      <c r="B10" s="12"/>
      <c r="C10" s="12"/>
      <c r="E10" s="15"/>
      <c r="F10" s="15"/>
      <c r="G10" s="15"/>
      <c r="I10" s="16"/>
      <c r="J10" s="17"/>
      <c r="K10" s="17"/>
    </row>
    <row r="11" spans="1:12" ht="30.75" customHeight="1" thickBot="1" x14ac:dyDescent="0.3">
      <c r="A11" s="59" t="s">
        <v>27</v>
      </c>
      <c r="B11" s="60"/>
      <c r="C11" s="18"/>
      <c r="D11" s="45" t="s">
        <v>17</v>
      </c>
      <c r="E11" s="46"/>
      <c r="F11" s="46"/>
      <c r="G11" s="47"/>
      <c r="H11" s="23"/>
      <c r="I11" s="16"/>
    </row>
    <row r="12" spans="1:12" ht="15.75" thickBot="1" x14ac:dyDescent="0.3">
      <c r="A12" s="61"/>
      <c r="B12" s="62"/>
      <c r="C12" s="18"/>
      <c r="D12" s="19"/>
      <c r="E12" s="15"/>
      <c r="F12" s="15"/>
      <c r="G12" s="15"/>
      <c r="I12" s="16"/>
    </row>
    <row r="13" spans="1:12" ht="30" customHeight="1" thickBot="1" x14ac:dyDescent="0.3">
      <c r="A13" s="61"/>
      <c r="B13" s="62"/>
      <c r="C13" s="18"/>
      <c r="D13" s="45" t="s">
        <v>18</v>
      </c>
      <c r="E13" s="46"/>
      <c r="F13" s="46"/>
      <c r="G13" s="47"/>
      <c r="H13" s="23"/>
      <c r="I13" s="16"/>
    </row>
    <row r="14" spans="1:12" ht="18.75" customHeight="1" thickBot="1" x14ac:dyDescent="0.3">
      <c r="A14" s="61"/>
      <c r="B14" s="62"/>
      <c r="C14" s="18"/>
      <c r="E14" s="15"/>
      <c r="F14" s="15"/>
      <c r="G14" s="15"/>
      <c r="I14" s="16"/>
    </row>
    <row r="15" spans="1:12" ht="24" customHeight="1" thickBot="1" x14ac:dyDescent="0.3">
      <c r="A15" s="63"/>
      <c r="B15" s="64"/>
      <c r="C15" s="18"/>
      <c r="D15" s="45" t="s">
        <v>22</v>
      </c>
      <c r="E15" s="46"/>
      <c r="F15" s="46"/>
      <c r="G15" s="47"/>
      <c r="H15" s="23"/>
      <c r="I15" s="16"/>
      <c r="J15" s="17"/>
      <c r="K15" s="17"/>
    </row>
    <row r="16" spans="1:12" x14ac:dyDescent="0.25">
      <c r="A16" s="12"/>
      <c r="B16" s="12"/>
      <c r="C16" s="12"/>
      <c r="E16" s="15"/>
      <c r="F16" s="15"/>
      <c r="G16" s="15"/>
      <c r="I16" s="16"/>
      <c r="J16" s="17"/>
      <c r="K16" s="17"/>
    </row>
    <row r="18" spans="1:12" s="22" customFormat="1" ht="38.25" x14ac:dyDescent="0.25">
      <c r="A18" s="20" t="s">
        <v>29</v>
      </c>
      <c r="B18" s="34" t="s">
        <v>2</v>
      </c>
      <c r="C18" s="20" t="s">
        <v>19</v>
      </c>
      <c r="D18" s="20" t="s">
        <v>3</v>
      </c>
      <c r="E18" s="34" t="s">
        <v>24</v>
      </c>
      <c r="F18" s="21" t="s">
        <v>4</v>
      </c>
      <c r="G18" s="25" t="s">
        <v>26</v>
      </c>
      <c r="H18" s="21" t="s">
        <v>5</v>
      </c>
      <c r="I18" s="21" t="s">
        <v>6</v>
      </c>
      <c r="J18" s="21" t="s">
        <v>7</v>
      </c>
      <c r="K18" s="21" t="s">
        <v>8</v>
      </c>
      <c r="L18" s="21" t="s">
        <v>9</v>
      </c>
    </row>
    <row r="19" spans="1:12" s="22" customFormat="1" ht="25.5" x14ac:dyDescent="0.25">
      <c r="A19" s="32">
        <v>1</v>
      </c>
      <c r="B19" s="35" t="s">
        <v>37</v>
      </c>
      <c r="C19" s="33"/>
      <c r="D19" s="31">
        <v>1</v>
      </c>
      <c r="E19" s="37" t="s">
        <v>35</v>
      </c>
      <c r="F19" s="36"/>
      <c r="G19" s="24">
        <v>0</v>
      </c>
      <c r="H19" s="1">
        <f t="shared" ref="H19:H51" si="0">+ROUND(F19*G19,0)</f>
        <v>0</v>
      </c>
      <c r="I19" s="1">
        <f t="shared" ref="I19:I51" si="1">ROUND(F19+H19,0)</f>
        <v>0</v>
      </c>
      <c r="J19" s="1">
        <f t="shared" ref="J19:J51" si="2">ROUND(F19*D19,0)</f>
        <v>0</v>
      </c>
      <c r="K19" s="1">
        <f t="shared" ref="K19:K51" si="3">ROUND(J19*G19,0)</f>
        <v>0</v>
      </c>
      <c r="L19" s="2">
        <f t="shared" ref="L19:L51" si="4">ROUND(J19+K19,0)</f>
        <v>0</v>
      </c>
    </row>
    <row r="20" spans="1:12" s="22" customFormat="1" x14ac:dyDescent="0.25">
      <c r="A20" s="32">
        <v>2</v>
      </c>
      <c r="B20" s="35" t="s">
        <v>38</v>
      </c>
      <c r="C20" s="33"/>
      <c r="D20" s="31">
        <v>1</v>
      </c>
      <c r="E20" s="37" t="s">
        <v>35</v>
      </c>
      <c r="F20" s="36"/>
      <c r="G20" s="24">
        <v>0</v>
      </c>
      <c r="H20" s="1">
        <f t="shared" ref="H20:H35" si="5">+ROUND(F20*G20,0)</f>
        <v>0</v>
      </c>
      <c r="I20" s="1">
        <f t="shared" ref="I20:I35" si="6">ROUND(F20+H20,0)</f>
        <v>0</v>
      </c>
      <c r="J20" s="1">
        <f t="shared" ref="J20:J35" si="7">ROUND(F20*D20,0)</f>
        <v>0</v>
      </c>
      <c r="K20" s="1">
        <f t="shared" ref="K20:K35" si="8">ROUND(J20*G20,0)</f>
        <v>0</v>
      </c>
      <c r="L20" s="2">
        <f t="shared" ref="L20:L35" si="9">ROUND(J20+K20,0)</f>
        <v>0</v>
      </c>
    </row>
    <row r="21" spans="1:12" s="22" customFormat="1" ht="25.5" x14ac:dyDescent="0.25">
      <c r="A21" s="32">
        <v>3</v>
      </c>
      <c r="B21" s="35" t="s">
        <v>39</v>
      </c>
      <c r="C21" s="33"/>
      <c r="D21" s="31">
        <v>1</v>
      </c>
      <c r="E21" s="37" t="s">
        <v>35</v>
      </c>
      <c r="F21" s="36"/>
      <c r="G21" s="24">
        <v>0</v>
      </c>
      <c r="H21" s="1">
        <f t="shared" si="5"/>
        <v>0</v>
      </c>
      <c r="I21" s="1">
        <f t="shared" si="6"/>
        <v>0</v>
      </c>
      <c r="J21" s="1">
        <f t="shared" si="7"/>
        <v>0</v>
      </c>
      <c r="K21" s="1">
        <f t="shared" si="8"/>
        <v>0</v>
      </c>
      <c r="L21" s="2">
        <f t="shared" si="9"/>
        <v>0</v>
      </c>
    </row>
    <row r="22" spans="1:12" s="22" customFormat="1" ht="25.5" x14ac:dyDescent="0.25">
      <c r="A22" s="32">
        <v>4</v>
      </c>
      <c r="B22" s="35" t="s">
        <v>40</v>
      </c>
      <c r="C22" s="33"/>
      <c r="D22" s="31">
        <v>1</v>
      </c>
      <c r="E22" s="37" t="s">
        <v>73</v>
      </c>
      <c r="F22" s="36"/>
      <c r="G22" s="24">
        <v>0</v>
      </c>
      <c r="H22" s="1">
        <f t="shared" si="5"/>
        <v>0</v>
      </c>
      <c r="I22" s="1">
        <f t="shared" si="6"/>
        <v>0</v>
      </c>
      <c r="J22" s="1">
        <f t="shared" si="7"/>
        <v>0</v>
      </c>
      <c r="K22" s="1">
        <f t="shared" si="8"/>
        <v>0</v>
      </c>
      <c r="L22" s="2">
        <f t="shared" si="9"/>
        <v>0</v>
      </c>
    </row>
    <row r="23" spans="1:12" s="22" customFormat="1" ht="38.25" x14ac:dyDescent="0.25">
      <c r="A23" s="32">
        <v>5</v>
      </c>
      <c r="B23" s="35" t="s">
        <v>41</v>
      </c>
      <c r="C23" s="33"/>
      <c r="D23" s="31">
        <v>1</v>
      </c>
      <c r="E23" s="37" t="s">
        <v>36</v>
      </c>
      <c r="F23" s="36"/>
      <c r="G23" s="24">
        <v>0</v>
      </c>
      <c r="H23" s="1">
        <f t="shared" si="5"/>
        <v>0</v>
      </c>
      <c r="I23" s="1">
        <f t="shared" si="6"/>
        <v>0</v>
      </c>
      <c r="J23" s="1">
        <f t="shared" si="7"/>
        <v>0</v>
      </c>
      <c r="K23" s="1">
        <f t="shared" si="8"/>
        <v>0</v>
      </c>
      <c r="L23" s="2">
        <f t="shared" si="9"/>
        <v>0</v>
      </c>
    </row>
    <row r="24" spans="1:12" s="22" customFormat="1" ht="38.25" x14ac:dyDescent="0.25">
      <c r="A24" s="32">
        <v>6</v>
      </c>
      <c r="B24" s="35" t="s">
        <v>42</v>
      </c>
      <c r="C24" s="33"/>
      <c r="D24" s="31">
        <v>1</v>
      </c>
      <c r="E24" s="37" t="s">
        <v>36</v>
      </c>
      <c r="F24" s="36"/>
      <c r="G24" s="24">
        <v>0</v>
      </c>
      <c r="H24" s="1">
        <f t="shared" si="5"/>
        <v>0</v>
      </c>
      <c r="I24" s="1">
        <f t="shared" si="6"/>
        <v>0</v>
      </c>
      <c r="J24" s="1">
        <f t="shared" si="7"/>
        <v>0</v>
      </c>
      <c r="K24" s="1">
        <f t="shared" si="8"/>
        <v>0</v>
      </c>
      <c r="L24" s="2">
        <f t="shared" si="9"/>
        <v>0</v>
      </c>
    </row>
    <row r="25" spans="1:12" s="22" customFormat="1" ht="38.25" x14ac:dyDescent="0.25">
      <c r="A25" s="32">
        <v>7</v>
      </c>
      <c r="B25" s="35" t="s">
        <v>43</v>
      </c>
      <c r="C25" s="33"/>
      <c r="D25" s="31">
        <v>1</v>
      </c>
      <c r="E25" s="37" t="s">
        <v>36</v>
      </c>
      <c r="F25" s="36"/>
      <c r="G25" s="24">
        <v>0</v>
      </c>
      <c r="H25" s="1">
        <f t="shared" si="5"/>
        <v>0</v>
      </c>
      <c r="I25" s="1">
        <f t="shared" si="6"/>
        <v>0</v>
      </c>
      <c r="J25" s="1">
        <f t="shared" si="7"/>
        <v>0</v>
      </c>
      <c r="K25" s="1">
        <f t="shared" si="8"/>
        <v>0</v>
      </c>
      <c r="L25" s="2">
        <f t="shared" si="9"/>
        <v>0</v>
      </c>
    </row>
    <row r="26" spans="1:12" s="22" customFormat="1" ht="38.25" x14ac:dyDescent="0.25">
      <c r="A26" s="32">
        <v>8</v>
      </c>
      <c r="B26" s="35" t="s">
        <v>44</v>
      </c>
      <c r="C26" s="33"/>
      <c r="D26" s="31">
        <v>1</v>
      </c>
      <c r="E26" s="37" t="s">
        <v>36</v>
      </c>
      <c r="F26" s="36"/>
      <c r="G26" s="24">
        <v>0</v>
      </c>
      <c r="H26" s="1">
        <f t="shared" si="5"/>
        <v>0</v>
      </c>
      <c r="I26" s="1">
        <f t="shared" si="6"/>
        <v>0</v>
      </c>
      <c r="J26" s="1">
        <f t="shared" si="7"/>
        <v>0</v>
      </c>
      <c r="K26" s="1">
        <f t="shared" si="8"/>
        <v>0</v>
      </c>
      <c r="L26" s="2">
        <f t="shared" si="9"/>
        <v>0</v>
      </c>
    </row>
    <row r="27" spans="1:12" s="22" customFormat="1" ht="38.25" x14ac:dyDescent="0.25">
      <c r="A27" s="32">
        <v>9</v>
      </c>
      <c r="B27" s="35" t="s">
        <v>45</v>
      </c>
      <c r="C27" s="33"/>
      <c r="D27" s="31">
        <v>1</v>
      </c>
      <c r="E27" s="37" t="s">
        <v>36</v>
      </c>
      <c r="F27" s="36"/>
      <c r="G27" s="24">
        <v>0</v>
      </c>
      <c r="H27" s="1">
        <f t="shared" si="5"/>
        <v>0</v>
      </c>
      <c r="I27" s="1">
        <f t="shared" si="6"/>
        <v>0</v>
      </c>
      <c r="J27" s="1">
        <f t="shared" si="7"/>
        <v>0</v>
      </c>
      <c r="K27" s="1">
        <f t="shared" si="8"/>
        <v>0</v>
      </c>
      <c r="L27" s="2">
        <f t="shared" si="9"/>
        <v>0</v>
      </c>
    </row>
    <row r="28" spans="1:12" s="22" customFormat="1" ht="38.25" x14ac:dyDescent="0.25">
      <c r="A28" s="32">
        <v>10</v>
      </c>
      <c r="B28" s="35" t="s">
        <v>46</v>
      </c>
      <c r="C28" s="33"/>
      <c r="D28" s="31">
        <v>1</v>
      </c>
      <c r="E28" s="37" t="s">
        <v>36</v>
      </c>
      <c r="F28" s="36"/>
      <c r="G28" s="24">
        <v>0</v>
      </c>
      <c r="H28" s="1">
        <f t="shared" si="5"/>
        <v>0</v>
      </c>
      <c r="I28" s="1">
        <f t="shared" si="6"/>
        <v>0</v>
      </c>
      <c r="J28" s="1">
        <f t="shared" si="7"/>
        <v>0</v>
      </c>
      <c r="K28" s="1">
        <f t="shared" si="8"/>
        <v>0</v>
      </c>
      <c r="L28" s="2">
        <f t="shared" si="9"/>
        <v>0</v>
      </c>
    </row>
    <row r="29" spans="1:12" s="22" customFormat="1" ht="38.25" x14ac:dyDescent="0.25">
      <c r="A29" s="32">
        <v>11</v>
      </c>
      <c r="B29" s="35" t="s">
        <v>47</v>
      </c>
      <c r="C29" s="33"/>
      <c r="D29" s="31">
        <v>1</v>
      </c>
      <c r="E29" s="37" t="s">
        <v>36</v>
      </c>
      <c r="F29" s="36"/>
      <c r="G29" s="24">
        <v>0</v>
      </c>
      <c r="H29" s="1">
        <f t="shared" si="5"/>
        <v>0</v>
      </c>
      <c r="I29" s="1">
        <f t="shared" si="6"/>
        <v>0</v>
      </c>
      <c r="J29" s="1">
        <f t="shared" si="7"/>
        <v>0</v>
      </c>
      <c r="K29" s="1">
        <f t="shared" si="8"/>
        <v>0</v>
      </c>
      <c r="L29" s="2">
        <f t="shared" si="9"/>
        <v>0</v>
      </c>
    </row>
    <row r="30" spans="1:12" s="22" customFormat="1" ht="38.25" x14ac:dyDescent="0.25">
      <c r="A30" s="32">
        <v>12</v>
      </c>
      <c r="B30" s="35" t="s">
        <v>48</v>
      </c>
      <c r="C30" s="33"/>
      <c r="D30" s="31">
        <v>1</v>
      </c>
      <c r="E30" s="37" t="s">
        <v>36</v>
      </c>
      <c r="F30" s="36"/>
      <c r="G30" s="24">
        <v>0</v>
      </c>
      <c r="H30" s="1">
        <f t="shared" si="5"/>
        <v>0</v>
      </c>
      <c r="I30" s="1">
        <f t="shared" si="6"/>
        <v>0</v>
      </c>
      <c r="J30" s="1">
        <f t="shared" si="7"/>
        <v>0</v>
      </c>
      <c r="K30" s="1">
        <f t="shared" si="8"/>
        <v>0</v>
      </c>
      <c r="L30" s="2">
        <f t="shared" si="9"/>
        <v>0</v>
      </c>
    </row>
    <row r="31" spans="1:12" s="22" customFormat="1" ht="38.25" x14ac:dyDescent="0.25">
      <c r="A31" s="32">
        <v>13</v>
      </c>
      <c r="B31" s="35" t="s">
        <v>49</v>
      </c>
      <c r="C31" s="33"/>
      <c r="D31" s="31">
        <v>1</v>
      </c>
      <c r="E31" s="37" t="s">
        <v>36</v>
      </c>
      <c r="F31" s="36"/>
      <c r="G31" s="24">
        <v>0</v>
      </c>
      <c r="H31" s="1">
        <f t="shared" si="5"/>
        <v>0</v>
      </c>
      <c r="I31" s="1">
        <f t="shared" si="6"/>
        <v>0</v>
      </c>
      <c r="J31" s="1">
        <f t="shared" si="7"/>
        <v>0</v>
      </c>
      <c r="K31" s="1">
        <f t="shared" si="8"/>
        <v>0</v>
      </c>
      <c r="L31" s="2">
        <f t="shared" si="9"/>
        <v>0</v>
      </c>
    </row>
    <row r="32" spans="1:12" s="22" customFormat="1" ht="38.25" x14ac:dyDescent="0.25">
      <c r="A32" s="32">
        <v>14</v>
      </c>
      <c r="B32" s="35" t="s">
        <v>50</v>
      </c>
      <c r="C32" s="33"/>
      <c r="D32" s="31">
        <v>1</v>
      </c>
      <c r="E32" s="37" t="s">
        <v>36</v>
      </c>
      <c r="F32" s="36"/>
      <c r="G32" s="24">
        <v>0</v>
      </c>
      <c r="H32" s="1">
        <f t="shared" si="5"/>
        <v>0</v>
      </c>
      <c r="I32" s="1">
        <f t="shared" si="6"/>
        <v>0</v>
      </c>
      <c r="J32" s="1">
        <f t="shared" si="7"/>
        <v>0</v>
      </c>
      <c r="K32" s="1">
        <f t="shared" si="8"/>
        <v>0</v>
      </c>
      <c r="L32" s="2">
        <f t="shared" si="9"/>
        <v>0</v>
      </c>
    </row>
    <row r="33" spans="1:12" s="22" customFormat="1" ht="38.25" x14ac:dyDescent="0.25">
      <c r="A33" s="32">
        <v>15</v>
      </c>
      <c r="B33" s="35" t="s">
        <v>51</v>
      </c>
      <c r="C33" s="33"/>
      <c r="D33" s="31">
        <v>1</v>
      </c>
      <c r="E33" s="37" t="s">
        <v>36</v>
      </c>
      <c r="F33" s="36"/>
      <c r="G33" s="24">
        <v>0</v>
      </c>
      <c r="H33" s="1">
        <f t="shared" si="5"/>
        <v>0</v>
      </c>
      <c r="I33" s="1">
        <f t="shared" si="6"/>
        <v>0</v>
      </c>
      <c r="J33" s="1">
        <f t="shared" si="7"/>
        <v>0</v>
      </c>
      <c r="K33" s="1">
        <f t="shared" si="8"/>
        <v>0</v>
      </c>
      <c r="L33" s="2">
        <f t="shared" si="9"/>
        <v>0</v>
      </c>
    </row>
    <row r="34" spans="1:12" s="22" customFormat="1" ht="38.25" x14ac:dyDescent="0.25">
      <c r="A34" s="32">
        <v>16</v>
      </c>
      <c r="B34" s="35" t="s">
        <v>52</v>
      </c>
      <c r="C34" s="33"/>
      <c r="D34" s="31">
        <v>1</v>
      </c>
      <c r="E34" s="37" t="s">
        <v>35</v>
      </c>
      <c r="F34" s="36"/>
      <c r="G34" s="24">
        <v>0</v>
      </c>
      <c r="H34" s="1">
        <f t="shared" si="5"/>
        <v>0</v>
      </c>
      <c r="I34" s="1">
        <f t="shared" si="6"/>
        <v>0</v>
      </c>
      <c r="J34" s="1">
        <f t="shared" si="7"/>
        <v>0</v>
      </c>
      <c r="K34" s="1">
        <f t="shared" si="8"/>
        <v>0</v>
      </c>
      <c r="L34" s="2">
        <f t="shared" si="9"/>
        <v>0</v>
      </c>
    </row>
    <row r="35" spans="1:12" s="22" customFormat="1" x14ac:dyDescent="0.25">
      <c r="A35" s="32">
        <v>17</v>
      </c>
      <c r="B35" s="35" t="s">
        <v>53</v>
      </c>
      <c r="C35" s="33"/>
      <c r="D35" s="31">
        <v>1</v>
      </c>
      <c r="E35" s="37" t="s">
        <v>35</v>
      </c>
      <c r="F35" s="36"/>
      <c r="G35" s="24">
        <v>0</v>
      </c>
      <c r="H35" s="1">
        <f t="shared" si="5"/>
        <v>0</v>
      </c>
      <c r="I35" s="1">
        <f t="shared" si="6"/>
        <v>0</v>
      </c>
      <c r="J35" s="1">
        <f t="shared" si="7"/>
        <v>0</v>
      </c>
      <c r="K35" s="1">
        <f t="shared" si="8"/>
        <v>0</v>
      </c>
      <c r="L35" s="2">
        <f t="shared" si="9"/>
        <v>0</v>
      </c>
    </row>
    <row r="36" spans="1:12" s="22" customFormat="1" ht="38.25" x14ac:dyDescent="0.25">
      <c r="A36" s="32">
        <v>18</v>
      </c>
      <c r="B36" s="35" t="s">
        <v>54</v>
      </c>
      <c r="C36" s="33"/>
      <c r="D36" s="31">
        <v>1</v>
      </c>
      <c r="E36" s="37" t="s">
        <v>35</v>
      </c>
      <c r="F36" s="36"/>
      <c r="G36" s="24">
        <v>0</v>
      </c>
      <c r="H36" s="1">
        <f t="shared" si="0"/>
        <v>0</v>
      </c>
      <c r="I36" s="1">
        <f t="shared" si="1"/>
        <v>0</v>
      </c>
      <c r="J36" s="1">
        <f t="shared" si="2"/>
        <v>0</v>
      </c>
      <c r="K36" s="1">
        <f t="shared" si="3"/>
        <v>0</v>
      </c>
      <c r="L36" s="2">
        <f t="shared" si="4"/>
        <v>0</v>
      </c>
    </row>
    <row r="37" spans="1:12" s="22" customFormat="1" x14ac:dyDescent="0.25">
      <c r="A37" s="32">
        <v>19</v>
      </c>
      <c r="B37" s="35" t="s">
        <v>55</v>
      </c>
      <c r="C37" s="33"/>
      <c r="D37" s="31">
        <v>1</v>
      </c>
      <c r="E37" s="37" t="s">
        <v>35</v>
      </c>
      <c r="F37" s="36"/>
      <c r="G37" s="24">
        <v>0</v>
      </c>
      <c r="H37" s="1">
        <f t="shared" si="0"/>
        <v>0</v>
      </c>
      <c r="I37" s="1">
        <f t="shared" si="1"/>
        <v>0</v>
      </c>
      <c r="J37" s="1">
        <f t="shared" si="2"/>
        <v>0</v>
      </c>
      <c r="K37" s="1">
        <f t="shared" si="3"/>
        <v>0</v>
      </c>
      <c r="L37" s="2">
        <f t="shared" si="4"/>
        <v>0</v>
      </c>
    </row>
    <row r="38" spans="1:12" s="22" customFormat="1" ht="25.5" x14ac:dyDescent="0.25">
      <c r="A38" s="32">
        <v>20</v>
      </c>
      <c r="B38" s="35" t="s">
        <v>56</v>
      </c>
      <c r="C38" s="33"/>
      <c r="D38" s="31">
        <v>1</v>
      </c>
      <c r="E38" s="37" t="s">
        <v>35</v>
      </c>
      <c r="F38" s="36"/>
      <c r="G38" s="24">
        <v>0</v>
      </c>
      <c r="H38" s="1">
        <f t="shared" si="0"/>
        <v>0</v>
      </c>
      <c r="I38" s="1">
        <f t="shared" si="1"/>
        <v>0</v>
      </c>
      <c r="J38" s="1">
        <f t="shared" si="2"/>
        <v>0</v>
      </c>
      <c r="K38" s="1">
        <f t="shared" si="3"/>
        <v>0</v>
      </c>
      <c r="L38" s="2">
        <f t="shared" si="4"/>
        <v>0</v>
      </c>
    </row>
    <row r="39" spans="1:12" s="22" customFormat="1" x14ac:dyDescent="0.25">
      <c r="A39" s="32">
        <v>21</v>
      </c>
      <c r="B39" s="35" t="s">
        <v>57</v>
      </c>
      <c r="C39" s="33"/>
      <c r="D39" s="31">
        <v>1</v>
      </c>
      <c r="E39" s="37" t="s">
        <v>35</v>
      </c>
      <c r="F39" s="36"/>
      <c r="G39" s="24">
        <v>0</v>
      </c>
      <c r="H39" s="1">
        <f t="shared" si="0"/>
        <v>0</v>
      </c>
      <c r="I39" s="1">
        <f t="shared" si="1"/>
        <v>0</v>
      </c>
      <c r="J39" s="1">
        <f t="shared" si="2"/>
        <v>0</v>
      </c>
      <c r="K39" s="1">
        <f t="shared" si="3"/>
        <v>0</v>
      </c>
      <c r="L39" s="2">
        <f t="shared" si="4"/>
        <v>0</v>
      </c>
    </row>
    <row r="40" spans="1:12" s="22" customFormat="1" ht="25.5" x14ac:dyDescent="0.25">
      <c r="A40" s="32">
        <v>22</v>
      </c>
      <c r="B40" s="35" t="s">
        <v>58</v>
      </c>
      <c r="C40" s="33"/>
      <c r="D40" s="31">
        <v>1</v>
      </c>
      <c r="E40" s="37" t="s">
        <v>35</v>
      </c>
      <c r="F40" s="36"/>
      <c r="G40" s="24">
        <v>0</v>
      </c>
      <c r="H40" s="1">
        <f t="shared" si="0"/>
        <v>0</v>
      </c>
      <c r="I40" s="1">
        <f t="shared" si="1"/>
        <v>0</v>
      </c>
      <c r="J40" s="1">
        <f t="shared" si="2"/>
        <v>0</v>
      </c>
      <c r="K40" s="1">
        <f t="shared" si="3"/>
        <v>0</v>
      </c>
      <c r="L40" s="2">
        <f t="shared" si="4"/>
        <v>0</v>
      </c>
    </row>
    <row r="41" spans="1:12" s="22" customFormat="1" ht="38.25" x14ac:dyDescent="0.25">
      <c r="A41" s="32">
        <v>23</v>
      </c>
      <c r="B41" s="35" t="s">
        <v>59</v>
      </c>
      <c r="C41" s="33"/>
      <c r="D41" s="31">
        <v>1</v>
      </c>
      <c r="E41" s="37" t="s">
        <v>74</v>
      </c>
      <c r="F41" s="36"/>
      <c r="G41" s="24">
        <v>0</v>
      </c>
      <c r="H41" s="1">
        <f t="shared" si="0"/>
        <v>0</v>
      </c>
      <c r="I41" s="1">
        <f t="shared" si="1"/>
        <v>0</v>
      </c>
      <c r="J41" s="1">
        <f t="shared" si="2"/>
        <v>0</v>
      </c>
      <c r="K41" s="1">
        <f t="shared" si="3"/>
        <v>0</v>
      </c>
      <c r="L41" s="2">
        <f t="shared" si="4"/>
        <v>0</v>
      </c>
    </row>
    <row r="42" spans="1:12" s="22" customFormat="1" ht="25.5" x14ac:dyDescent="0.25">
      <c r="A42" s="32">
        <v>24</v>
      </c>
      <c r="B42" s="35" t="s">
        <v>60</v>
      </c>
      <c r="C42" s="33"/>
      <c r="D42" s="31">
        <v>1</v>
      </c>
      <c r="E42" s="37" t="s">
        <v>35</v>
      </c>
      <c r="F42" s="36"/>
      <c r="G42" s="24">
        <v>0</v>
      </c>
      <c r="H42" s="1">
        <f t="shared" si="0"/>
        <v>0</v>
      </c>
      <c r="I42" s="1">
        <f t="shared" si="1"/>
        <v>0</v>
      </c>
      <c r="J42" s="1">
        <f t="shared" si="2"/>
        <v>0</v>
      </c>
      <c r="K42" s="1">
        <f t="shared" si="3"/>
        <v>0</v>
      </c>
      <c r="L42" s="2">
        <f t="shared" si="4"/>
        <v>0</v>
      </c>
    </row>
    <row r="43" spans="1:12" s="22" customFormat="1" ht="25.5" x14ac:dyDescent="0.25">
      <c r="A43" s="32">
        <v>25</v>
      </c>
      <c r="B43" s="35" t="s">
        <v>61</v>
      </c>
      <c r="C43" s="33"/>
      <c r="D43" s="31">
        <v>1</v>
      </c>
      <c r="E43" s="37" t="s">
        <v>35</v>
      </c>
      <c r="F43" s="36"/>
      <c r="G43" s="24">
        <v>0</v>
      </c>
      <c r="H43" s="1">
        <f t="shared" si="0"/>
        <v>0</v>
      </c>
      <c r="I43" s="1">
        <f t="shared" si="1"/>
        <v>0</v>
      </c>
      <c r="J43" s="1">
        <f t="shared" si="2"/>
        <v>0</v>
      </c>
      <c r="K43" s="1">
        <f t="shared" si="3"/>
        <v>0</v>
      </c>
      <c r="L43" s="2">
        <f t="shared" si="4"/>
        <v>0</v>
      </c>
    </row>
    <row r="44" spans="1:12" s="22" customFormat="1" ht="25.5" x14ac:dyDescent="0.25">
      <c r="A44" s="32">
        <v>26</v>
      </c>
      <c r="B44" s="35" t="s">
        <v>62</v>
      </c>
      <c r="C44" s="33"/>
      <c r="D44" s="31">
        <v>1</v>
      </c>
      <c r="E44" s="37" t="s">
        <v>75</v>
      </c>
      <c r="F44" s="36"/>
      <c r="G44" s="24">
        <v>0</v>
      </c>
      <c r="H44" s="1">
        <f t="shared" si="0"/>
        <v>0</v>
      </c>
      <c r="I44" s="1">
        <f t="shared" si="1"/>
        <v>0</v>
      </c>
      <c r="J44" s="1">
        <f t="shared" si="2"/>
        <v>0</v>
      </c>
      <c r="K44" s="1">
        <f t="shared" si="3"/>
        <v>0</v>
      </c>
      <c r="L44" s="2">
        <f t="shared" si="4"/>
        <v>0</v>
      </c>
    </row>
    <row r="45" spans="1:12" s="22" customFormat="1" ht="38.25" x14ac:dyDescent="0.25">
      <c r="A45" s="32">
        <v>27</v>
      </c>
      <c r="B45" s="35" t="s">
        <v>63</v>
      </c>
      <c r="C45" s="33"/>
      <c r="D45" s="31">
        <v>1</v>
      </c>
      <c r="E45" s="37" t="s">
        <v>73</v>
      </c>
      <c r="F45" s="36"/>
      <c r="G45" s="24">
        <v>0</v>
      </c>
      <c r="H45" s="1">
        <f t="shared" si="0"/>
        <v>0</v>
      </c>
      <c r="I45" s="1">
        <f t="shared" si="1"/>
        <v>0</v>
      </c>
      <c r="J45" s="1">
        <f t="shared" si="2"/>
        <v>0</v>
      </c>
      <c r="K45" s="1">
        <f t="shared" si="3"/>
        <v>0</v>
      </c>
      <c r="L45" s="2">
        <f t="shared" si="4"/>
        <v>0</v>
      </c>
    </row>
    <row r="46" spans="1:12" s="22" customFormat="1" ht="25.5" x14ac:dyDescent="0.25">
      <c r="A46" s="32">
        <v>28</v>
      </c>
      <c r="B46" s="35" t="s">
        <v>64</v>
      </c>
      <c r="C46" s="33"/>
      <c r="D46" s="31">
        <v>1</v>
      </c>
      <c r="E46" s="37" t="s">
        <v>35</v>
      </c>
      <c r="F46" s="36"/>
      <c r="G46" s="24">
        <v>0</v>
      </c>
      <c r="H46" s="1">
        <f t="shared" si="0"/>
        <v>0</v>
      </c>
      <c r="I46" s="1">
        <f t="shared" si="1"/>
        <v>0</v>
      </c>
      <c r="J46" s="1">
        <f t="shared" si="2"/>
        <v>0</v>
      </c>
      <c r="K46" s="1">
        <f t="shared" si="3"/>
        <v>0</v>
      </c>
      <c r="L46" s="2">
        <f t="shared" si="4"/>
        <v>0</v>
      </c>
    </row>
    <row r="47" spans="1:12" s="22" customFormat="1" ht="25.5" x14ac:dyDescent="0.25">
      <c r="A47" s="32">
        <v>29</v>
      </c>
      <c r="B47" s="35" t="s">
        <v>65</v>
      </c>
      <c r="C47" s="33"/>
      <c r="D47" s="31">
        <v>1</v>
      </c>
      <c r="E47" s="37" t="s">
        <v>35</v>
      </c>
      <c r="F47" s="36"/>
      <c r="G47" s="24">
        <v>0</v>
      </c>
      <c r="H47" s="1">
        <f t="shared" si="0"/>
        <v>0</v>
      </c>
      <c r="I47" s="1">
        <f t="shared" si="1"/>
        <v>0</v>
      </c>
      <c r="J47" s="1">
        <f t="shared" si="2"/>
        <v>0</v>
      </c>
      <c r="K47" s="1">
        <f t="shared" si="3"/>
        <v>0</v>
      </c>
      <c r="L47" s="2">
        <f t="shared" si="4"/>
        <v>0</v>
      </c>
    </row>
    <row r="48" spans="1:12" s="22" customFormat="1" ht="38.25" x14ac:dyDescent="0.25">
      <c r="A48" s="32">
        <v>30</v>
      </c>
      <c r="B48" s="35" t="s">
        <v>66</v>
      </c>
      <c r="C48" s="33"/>
      <c r="D48" s="31">
        <v>1</v>
      </c>
      <c r="E48" s="37" t="s">
        <v>35</v>
      </c>
      <c r="F48" s="36"/>
      <c r="G48" s="24">
        <v>0</v>
      </c>
      <c r="H48" s="1">
        <f t="shared" si="0"/>
        <v>0</v>
      </c>
      <c r="I48" s="1">
        <f t="shared" si="1"/>
        <v>0</v>
      </c>
      <c r="J48" s="1">
        <f t="shared" si="2"/>
        <v>0</v>
      </c>
      <c r="K48" s="1">
        <f t="shared" si="3"/>
        <v>0</v>
      </c>
      <c r="L48" s="2">
        <f t="shared" si="4"/>
        <v>0</v>
      </c>
    </row>
    <row r="49" spans="1:12" s="22" customFormat="1" ht="38.25" x14ac:dyDescent="0.25">
      <c r="A49" s="32">
        <v>31</v>
      </c>
      <c r="B49" s="35" t="s">
        <v>67</v>
      </c>
      <c r="C49" s="33"/>
      <c r="D49" s="31">
        <v>1</v>
      </c>
      <c r="E49" s="37" t="s">
        <v>35</v>
      </c>
      <c r="F49" s="36"/>
      <c r="G49" s="24">
        <v>0</v>
      </c>
      <c r="H49" s="1">
        <f t="shared" si="0"/>
        <v>0</v>
      </c>
      <c r="I49" s="1">
        <f t="shared" si="1"/>
        <v>0</v>
      </c>
      <c r="J49" s="1">
        <f t="shared" si="2"/>
        <v>0</v>
      </c>
      <c r="K49" s="1">
        <f t="shared" si="3"/>
        <v>0</v>
      </c>
      <c r="L49" s="2">
        <f t="shared" si="4"/>
        <v>0</v>
      </c>
    </row>
    <row r="50" spans="1:12" s="22" customFormat="1" x14ac:dyDescent="0.25">
      <c r="A50" s="32">
        <v>32</v>
      </c>
      <c r="B50" s="35" t="s">
        <v>68</v>
      </c>
      <c r="C50" s="33"/>
      <c r="D50" s="31">
        <v>1</v>
      </c>
      <c r="E50" s="37" t="s">
        <v>35</v>
      </c>
      <c r="F50" s="36"/>
      <c r="G50" s="24">
        <v>0</v>
      </c>
      <c r="H50" s="1">
        <f t="shared" si="0"/>
        <v>0</v>
      </c>
      <c r="I50" s="1">
        <f t="shared" si="1"/>
        <v>0</v>
      </c>
      <c r="J50" s="1">
        <f t="shared" si="2"/>
        <v>0</v>
      </c>
      <c r="K50" s="1">
        <f t="shared" si="3"/>
        <v>0</v>
      </c>
      <c r="L50" s="2">
        <f t="shared" si="4"/>
        <v>0</v>
      </c>
    </row>
    <row r="51" spans="1:12" s="22" customFormat="1" x14ac:dyDescent="0.25">
      <c r="A51" s="32">
        <v>33</v>
      </c>
      <c r="B51" s="35" t="s">
        <v>69</v>
      </c>
      <c r="C51" s="33"/>
      <c r="D51" s="31">
        <v>1</v>
      </c>
      <c r="E51" s="37" t="s">
        <v>35</v>
      </c>
      <c r="F51" s="36"/>
      <c r="G51" s="24">
        <v>0</v>
      </c>
      <c r="H51" s="1">
        <f t="shared" si="0"/>
        <v>0</v>
      </c>
      <c r="I51" s="1">
        <f t="shared" si="1"/>
        <v>0</v>
      </c>
      <c r="J51" s="1">
        <f t="shared" si="2"/>
        <v>0</v>
      </c>
      <c r="K51" s="1">
        <f t="shared" si="3"/>
        <v>0</v>
      </c>
      <c r="L51" s="2">
        <f t="shared" si="4"/>
        <v>0</v>
      </c>
    </row>
    <row r="52" spans="1:12" s="22" customFormat="1" ht="25.5" x14ac:dyDescent="0.25">
      <c r="A52" s="32">
        <v>34</v>
      </c>
      <c r="B52" s="35" t="s">
        <v>70</v>
      </c>
      <c r="C52" s="33"/>
      <c r="D52" s="31">
        <v>1</v>
      </c>
      <c r="E52" s="37" t="s">
        <v>73</v>
      </c>
      <c r="F52" s="36"/>
      <c r="G52" s="24">
        <v>0</v>
      </c>
      <c r="H52" s="1">
        <f t="shared" ref="H52:H54" si="10">+ROUND(F52*G52,0)</f>
        <v>0</v>
      </c>
      <c r="I52" s="1">
        <f t="shared" ref="I52:I54" si="11">ROUND(F52+H52,0)</f>
        <v>0</v>
      </c>
      <c r="J52" s="1">
        <f t="shared" ref="J52:J54" si="12">ROUND(F52*D52,0)</f>
        <v>0</v>
      </c>
      <c r="K52" s="1">
        <f t="shared" ref="K52:K54" si="13">ROUND(J52*G52,0)</f>
        <v>0</v>
      </c>
      <c r="L52" s="2">
        <f t="shared" ref="L52:L54" si="14">ROUND(J52+K52,0)</f>
        <v>0</v>
      </c>
    </row>
    <row r="53" spans="1:12" s="22" customFormat="1" ht="25.5" x14ac:dyDescent="0.25">
      <c r="A53" s="32">
        <v>35</v>
      </c>
      <c r="B53" s="35" t="s">
        <v>71</v>
      </c>
      <c r="C53" s="33"/>
      <c r="D53" s="31">
        <v>1</v>
      </c>
      <c r="E53" s="37" t="s">
        <v>35</v>
      </c>
      <c r="F53" s="36"/>
      <c r="G53" s="24">
        <v>0</v>
      </c>
      <c r="H53" s="1">
        <f t="shared" si="10"/>
        <v>0</v>
      </c>
      <c r="I53" s="1">
        <f t="shared" si="11"/>
        <v>0</v>
      </c>
      <c r="J53" s="1">
        <f t="shared" si="12"/>
        <v>0</v>
      </c>
      <c r="K53" s="1">
        <f t="shared" si="13"/>
        <v>0</v>
      </c>
      <c r="L53" s="2">
        <f t="shared" si="14"/>
        <v>0</v>
      </c>
    </row>
    <row r="54" spans="1:12" s="22" customFormat="1" ht="25.5" x14ac:dyDescent="0.25">
      <c r="A54" s="32">
        <v>36</v>
      </c>
      <c r="B54" s="35" t="s">
        <v>72</v>
      </c>
      <c r="C54" s="33"/>
      <c r="D54" s="31">
        <v>1</v>
      </c>
      <c r="E54" s="37" t="s">
        <v>73</v>
      </c>
      <c r="F54" s="36"/>
      <c r="G54" s="24">
        <v>0</v>
      </c>
      <c r="H54" s="1">
        <f t="shared" si="10"/>
        <v>0</v>
      </c>
      <c r="I54" s="1">
        <f t="shared" si="11"/>
        <v>0</v>
      </c>
      <c r="J54" s="1">
        <f t="shared" si="12"/>
        <v>0</v>
      </c>
      <c r="K54" s="1">
        <f t="shared" si="13"/>
        <v>0</v>
      </c>
      <c r="L54" s="2">
        <f t="shared" si="14"/>
        <v>0</v>
      </c>
    </row>
    <row r="55" spans="1:12" s="22" customFormat="1" ht="56.25" customHeight="1" thickBot="1" x14ac:dyDescent="0.25">
      <c r="A55" s="49" t="s">
        <v>76</v>
      </c>
      <c r="B55" s="50"/>
      <c r="C55" s="50"/>
      <c r="D55" s="50"/>
      <c r="E55" s="50"/>
      <c r="F55" s="50"/>
      <c r="G55" s="50"/>
      <c r="H55" s="50"/>
      <c r="I55" s="50"/>
      <c r="J55" s="51"/>
      <c r="K55" s="26" t="s">
        <v>23</v>
      </c>
      <c r="L55" s="4">
        <f>SUMIF(G:G,0%,J:J)</f>
        <v>0</v>
      </c>
    </row>
    <row r="56" spans="1:12" s="22" customFormat="1" ht="25.5" customHeight="1" thickBot="1" x14ac:dyDescent="0.25">
      <c r="A56" s="40" t="s">
        <v>25</v>
      </c>
      <c r="B56" s="41"/>
      <c r="C56" s="41"/>
      <c r="D56" s="41"/>
      <c r="E56" s="41"/>
      <c r="F56" s="41"/>
      <c r="G56" s="41"/>
      <c r="H56" s="41"/>
      <c r="I56" s="41"/>
      <c r="J56" s="42"/>
      <c r="K56" s="27" t="s">
        <v>10</v>
      </c>
      <c r="L56" s="4">
        <f>SUMIF(G:G,5%,J:J)</f>
        <v>0</v>
      </c>
    </row>
    <row r="57" spans="1:12" s="22" customFormat="1" ht="30" customHeight="1" x14ac:dyDescent="0.2">
      <c r="A57" s="38" t="s">
        <v>34</v>
      </c>
      <c r="B57" s="38"/>
      <c r="C57" s="38"/>
      <c r="D57" s="38"/>
      <c r="E57" s="38"/>
      <c r="F57" s="38"/>
      <c r="G57" s="38"/>
      <c r="H57" s="38"/>
      <c r="I57" s="38"/>
      <c r="J57" s="38"/>
      <c r="K57" s="26" t="s">
        <v>11</v>
      </c>
      <c r="L57" s="4">
        <f>SUMIF(G:G,19%,J:J)</f>
        <v>0</v>
      </c>
    </row>
    <row r="58" spans="1:12" s="22" customFormat="1" ht="21.75" customHeight="1" x14ac:dyDescent="0.2">
      <c r="A58" s="39"/>
      <c r="B58" s="39"/>
      <c r="C58" s="39"/>
      <c r="D58" s="39"/>
      <c r="E58" s="39"/>
      <c r="F58" s="39"/>
      <c r="G58" s="39"/>
      <c r="H58" s="39"/>
      <c r="I58" s="39"/>
      <c r="J58" s="39"/>
      <c r="K58" s="28" t="s">
        <v>7</v>
      </c>
      <c r="L58" s="5">
        <f>SUM(L55:L57)</f>
        <v>0</v>
      </c>
    </row>
    <row r="59" spans="1:12" s="22" customFormat="1" ht="23.25" customHeight="1" x14ac:dyDescent="0.2">
      <c r="A59" s="39"/>
      <c r="B59" s="39"/>
      <c r="C59" s="39"/>
      <c r="D59" s="39"/>
      <c r="E59" s="39"/>
      <c r="F59" s="39"/>
      <c r="G59" s="39"/>
      <c r="H59" s="39"/>
      <c r="I59" s="39"/>
      <c r="J59" s="39"/>
      <c r="K59" s="29" t="s">
        <v>12</v>
      </c>
      <c r="L59" s="6">
        <f>ROUND(L56*5%,0)</f>
        <v>0</v>
      </c>
    </row>
    <row r="60" spans="1:12" s="22" customFormat="1" ht="22.9" customHeight="1" x14ac:dyDescent="0.2">
      <c r="A60" s="39"/>
      <c r="B60" s="39"/>
      <c r="C60" s="39"/>
      <c r="D60" s="39"/>
      <c r="E60" s="39"/>
      <c r="F60" s="39"/>
      <c r="G60" s="39"/>
      <c r="H60" s="39"/>
      <c r="I60" s="39"/>
      <c r="J60" s="39"/>
      <c r="K60" s="29" t="s">
        <v>13</v>
      </c>
      <c r="L60" s="4">
        <f>ROUND(L57*19%,0)</f>
        <v>0</v>
      </c>
    </row>
    <row r="61" spans="1:12" s="22" customFormat="1" ht="39.75" customHeight="1" x14ac:dyDescent="0.2">
      <c r="A61" s="39"/>
      <c r="B61" s="39"/>
      <c r="C61" s="39"/>
      <c r="D61" s="39"/>
      <c r="E61" s="39"/>
      <c r="F61" s="39"/>
      <c r="G61" s="39"/>
      <c r="H61" s="39"/>
      <c r="I61" s="39"/>
      <c r="J61" s="39"/>
      <c r="K61" s="28" t="s">
        <v>14</v>
      </c>
      <c r="L61" s="5">
        <f>SUM(L59:L60)</f>
        <v>0</v>
      </c>
    </row>
    <row r="62" spans="1:12" s="22" customFormat="1" ht="32.25" customHeight="1" x14ac:dyDescent="0.2">
      <c r="A62" s="39"/>
      <c r="B62" s="39"/>
      <c r="C62" s="39"/>
      <c r="D62" s="39"/>
      <c r="E62" s="39"/>
      <c r="F62" s="39"/>
      <c r="G62" s="39"/>
      <c r="H62" s="39"/>
      <c r="I62" s="39"/>
      <c r="J62" s="39"/>
      <c r="K62" s="30" t="s">
        <v>15</v>
      </c>
      <c r="L62" s="5">
        <f>+L58+L61</f>
        <v>0</v>
      </c>
    </row>
    <row r="64" spans="1:12" ht="15.75" thickBot="1" x14ac:dyDescent="0.3">
      <c r="B64" s="48"/>
      <c r="C64" s="48"/>
    </row>
    <row r="65" spans="1:3" x14ac:dyDescent="0.25">
      <c r="B65" s="44" t="s">
        <v>20</v>
      </c>
      <c r="C65" s="44"/>
    </row>
    <row r="66" spans="1:3" x14ac:dyDescent="0.25">
      <c r="A66" s="7" t="s">
        <v>32</v>
      </c>
    </row>
  </sheetData>
  <sheetProtection algorithmName="SHA-512" hashValue="at9/geaaiUBLm9y3i8eq41lUHiS2GUUMXKMeZd/botw4BIRb8l4rwgnyBkL8PGuN85bHK9b1jXDmJxjA85JcEA==" saltValue="olXDI2KrifqQyoeuk9f9HA==" spinCount="100000" sheet="1" selectLockedCells="1"/>
  <mergeCells count="17">
    <mergeCell ref="K2:L5"/>
    <mergeCell ref="A2:A5"/>
    <mergeCell ref="D11:G11"/>
    <mergeCell ref="A11:B15"/>
    <mergeCell ref="B2:J2"/>
    <mergeCell ref="B3:J3"/>
    <mergeCell ref="B4:J5"/>
    <mergeCell ref="J9:K9"/>
    <mergeCell ref="A57:J62"/>
    <mergeCell ref="A56:J56"/>
    <mergeCell ref="A9:B9"/>
    <mergeCell ref="B65:C65"/>
    <mergeCell ref="D13:G13"/>
    <mergeCell ref="D15:G15"/>
    <mergeCell ref="B64:C64"/>
    <mergeCell ref="A55:J55"/>
    <mergeCell ref="E9:G9"/>
  </mergeCells>
  <dataValidations count="1">
    <dataValidation type="whole" allowBlank="1" showInputMessage="1" showErrorMessage="1" sqref="F19:F54">
      <formula1>0</formula1>
      <formula2>100000000</formula2>
    </dataValidation>
  </dataValidations>
  <pageMargins left="0.7" right="0.7" top="0.45" bottom="0.4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GDOT62130</cp:lastModifiedBy>
  <cp:lastPrinted>2022-03-07T20:20:52Z</cp:lastPrinted>
  <dcterms:created xsi:type="dcterms:W3CDTF">2017-04-28T13:22:52Z</dcterms:created>
  <dcterms:modified xsi:type="dcterms:W3CDTF">2022-05-05T19:46:27Z</dcterms:modified>
</cp:coreProperties>
</file>