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DOT62130\Desktop\COMPRAS 2022\INVITACIONES A COTIZAR\7. PAPELERIA\"/>
    </mc:Choice>
  </mc:AlternateContent>
  <bookViews>
    <workbookView showHorizontalScroll="0" showVerticalScroll="0" showSheetTabs="0" xWindow="-105" yWindow="-105" windowWidth="23250" windowHeight="12570"/>
  </bookViews>
  <sheets>
    <sheet name="Hoja1" sheetId="1" r:id="rId1"/>
    <sheet name="Hoja2" sheetId="2" state="hidden" r:id="rId2"/>
  </sheets>
  <definedNames>
    <definedName name="_xlnm.Print_Area" localSheetId="0">Hoja1!$A$1:$L$95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J35" i="1" l="1"/>
  <c r="K35" i="1" s="1"/>
  <c r="L35" i="1" s="1"/>
  <c r="H35" i="1"/>
  <c r="I35" i="1" s="1"/>
  <c r="J34" i="1"/>
  <c r="K34" i="1" s="1"/>
  <c r="L34" i="1" s="1"/>
  <c r="H34" i="1"/>
  <c r="I34" i="1" s="1"/>
  <c r="J33" i="1"/>
  <c r="H33" i="1"/>
  <c r="I33" i="1" s="1"/>
  <c r="J32" i="1"/>
  <c r="H32" i="1"/>
  <c r="I32" i="1" s="1"/>
  <c r="J31" i="1"/>
  <c r="H31" i="1"/>
  <c r="I31" i="1" s="1"/>
  <c r="J30" i="1"/>
  <c r="H30" i="1"/>
  <c r="I30" i="1" s="1"/>
  <c r="J29" i="1"/>
  <c r="H29" i="1"/>
  <c r="I29" i="1" s="1"/>
  <c r="J28" i="1"/>
  <c r="K28" i="1" s="1"/>
  <c r="H28" i="1"/>
  <c r="I28" i="1" s="1"/>
  <c r="J27" i="1"/>
  <c r="K27" i="1" s="1"/>
  <c r="I27" i="1"/>
  <c r="H27" i="1"/>
  <c r="J26" i="1"/>
  <c r="H26" i="1"/>
  <c r="I26" i="1" s="1"/>
  <c r="J25" i="1"/>
  <c r="K25" i="1" s="1"/>
  <c r="L25" i="1" s="1"/>
  <c r="I25" i="1"/>
  <c r="H25" i="1"/>
  <c r="J24" i="1"/>
  <c r="K24" i="1" s="1"/>
  <c r="L24" i="1" s="1"/>
  <c r="H24" i="1"/>
  <c r="I24" i="1" s="1"/>
  <c r="K23" i="1"/>
  <c r="L23" i="1" s="1"/>
  <c r="J23" i="1"/>
  <c r="I23" i="1"/>
  <c r="H23" i="1"/>
  <c r="J22" i="1"/>
  <c r="H22" i="1"/>
  <c r="I22" i="1" s="1"/>
  <c r="J21" i="1"/>
  <c r="I21" i="1"/>
  <c r="H21" i="1"/>
  <c r="J20" i="1"/>
  <c r="H20" i="1"/>
  <c r="I20" i="1" s="1"/>
  <c r="J51" i="1"/>
  <c r="K51" i="1" s="1"/>
  <c r="L51" i="1" s="1"/>
  <c r="H51" i="1"/>
  <c r="I51" i="1" s="1"/>
  <c r="J50" i="1"/>
  <c r="K50" i="1" s="1"/>
  <c r="L50" i="1" s="1"/>
  <c r="H50" i="1"/>
  <c r="I50" i="1" s="1"/>
  <c r="J49" i="1"/>
  <c r="K49" i="1" s="1"/>
  <c r="H49" i="1"/>
  <c r="I49" i="1" s="1"/>
  <c r="J48" i="1"/>
  <c r="K48" i="1" s="1"/>
  <c r="H48" i="1"/>
  <c r="I48" i="1" s="1"/>
  <c r="J47" i="1"/>
  <c r="K47" i="1" s="1"/>
  <c r="H47" i="1"/>
  <c r="I47" i="1" s="1"/>
  <c r="J46" i="1"/>
  <c r="H46" i="1"/>
  <c r="I46" i="1" s="1"/>
  <c r="J45" i="1"/>
  <c r="H45" i="1"/>
  <c r="I45" i="1" s="1"/>
  <c r="J44" i="1"/>
  <c r="I44" i="1"/>
  <c r="H44" i="1"/>
  <c r="J43" i="1"/>
  <c r="K43" i="1" s="1"/>
  <c r="L43" i="1" s="1"/>
  <c r="H43" i="1"/>
  <c r="I43" i="1" s="1"/>
  <c r="J42" i="1"/>
  <c r="H42" i="1"/>
  <c r="I42" i="1" s="1"/>
  <c r="J41" i="1"/>
  <c r="H41" i="1"/>
  <c r="I41" i="1" s="1"/>
  <c r="J40" i="1"/>
  <c r="H40" i="1"/>
  <c r="I40" i="1" s="1"/>
  <c r="J39" i="1"/>
  <c r="K39" i="1" s="1"/>
  <c r="L39" i="1" s="1"/>
  <c r="H39" i="1"/>
  <c r="I39" i="1" s="1"/>
  <c r="J38" i="1"/>
  <c r="K38" i="1" s="1"/>
  <c r="L38" i="1" s="1"/>
  <c r="H38" i="1"/>
  <c r="I38" i="1" s="1"/>
  <c r="J37" i="1"/>
  <c r="H37" i="1"/>
  <c r="I37" i="1" s="1"/>
  <c r="J36" i="1"/>
  <c r="K36" i="1" s="1"/>
  <c r="H36" i="1"/>
  <c r="I36" i="1" s="1"/>
  <c r="J67" i="1"/>
  <c r="H67" i="1"/>
  <c r="I67" i="1" s="1"/>
  <c r="J66" i="1"/>
  <c r="H66" i="1"/>
  <c r="I66" i="1" s="1"/>
  <c r="J65" i="1"/>
  <c r="K65" i="1" s="1"/>
  <c r="L65" i="1" s="1"/>
  <c r="H65" i="1"/>
  <c r="I65" i="1" s="1"/>
  <c r="J64" i="1"/>
  <c r="H64" i="1"/>
  <c r="I64" i="1" s="1"/>
  <c r="J63" i="1"/>
  <c r="K63" i="1" s="1"/>
  <c r="I63" i="1"/>
  <c r="H63" i="1"/>
  <c r="J62" i="1"/>
  <c r="K62" i="1" s="1"/>
  <c r="L62" i="1" s="1"/>
  <c r="H62" i="1"/>
  <c r="I62" i="1" s="1"/>
  <c r="J61" i="1"/>
  <c r="H61" i="1"/>
  <c r="I61" i="1" s="1"/>
  <c r="J60" i="1"/>
  <c r="K60" i="1" s="1"/>
  <c r="L60" i="1" s="1"/>
  <c r="H60" i="1"/>
  <c r="I60" i="1" s="1"/>
  <c r="J59" i="1"/>
  <c r="H59" i="1"/>
  <c r="I59" i="1" s="1"/>
  <c r="J58" i="1"/>
  <c r="K58" i="1" s="1"/>
  <c r="H58" i="1"/>
  <c r="I58" i="1" s="1"/>
  <c r="J57" i="1"/>
  <c r="K57" i="1" s="1"/>
  <c r="L57" i="1" s="1"/>
  <c r="H57" i="1"/>
  <c r="I57" i="1" s="1"/>
  <c r="J56" i="1"/>
  <c r="K56" i="1" s="1"/>
  <c r="H56" i="1"/>
  <c r="I56" i="1" s="1"/>
  <c r="J55" i="1"/>
  <c r="H55" i="1"/>
  <c r="I55" i="1" s="1"/>
  <c r="J54" i="1"/>
  <c r="K54" i="1" s="1"/>
  <c r="H54" i="1"/>
  <c r="I54" i="1" s="1"/>
  <c r="J53" i="1"/>
  <c r="K53" i="1" s="1"/>
  <c r="L53" i="1" s="1"/>
  <c r="H53" i="1"/>
  <c r="I53" i="1" s="1"/>
  <c r="J52" i="1"/>
  <c r="H52" i="1"/>
  <c r="I52" i="1" s="1"/>
  <c r="J75" i="1"/>
  <c r="H75" i="1"/>
  <c r="I75" i="1" s="1"/>
  <c r="J74" i="1"/>
  <c r="H74" i="1"/>
  <c r="I74" i="1" s="1"/>
  <c r="J73" i="1"/>
  <c r="H73" i="1"/>
  <c r="I73" i="1" s="1"/>
  <c r="J72" i="1"/>
  <c r="H72" i="1"/>
  <c r="I72" i="1" s="1"/>
  <c r="J71" i="1"/>
  <c r="H71" i="1"/>
  <c r="I71" i="1" s="1"/>
  <c r="J70" i="1"/>
  <c r="K70" i="1" s="1"/>
  <c r="L70" i="1" s="1"/>
  <c r="H70" i="1"/>
  <c r="I70" i="1" s="1"/>
  <c r="J69" i="1"/>
  <c r="H69" i="1"/>
  <c r="I69" i="1" s="1"/>
  <c r="J68" i="1"/>
  <c r="K68" i="1" s="1"/>
  <c r="H68" i="1"/>
  <c r="I68" i="1" s="1"/>
  <c r="J79" i="1"/>
  <c r="H79" i="1"/>
  <c r="I79" i="1" s="1"/>
  <c r="J78" i="1"/>
  <c r="H78" i="1"/>
  <c r="I78" i="1" s="1"/>
  <c r="J77" i="1"/>
  <c r="H77" i="1"/>
  <c r="I77" i="1" s="1"/>
  <c r="J76" i="1"/>
  <c r="H76" i="1"/>
  <c r="I76" i="1" s="1"/>
  <c r="L30" i="1" l="1"/>
  <c r="L27" i="1"/>
  <c r="K29" i="1"/>
  <c r="L29" i="1" s="1"/>
  <c r="K73" i="1"/>
  <c r="L73" i="1" s="1"/>
  <c r="K26" i="1"/>
  <c r="L26" i="1" s="1"/>
  <c r="K30" i="1"/>
  <c r="K21" i="1"/>
  <c r="L21" i="1" s="1"/>
  <c r="L28" i="1"/>
  <c r="K33" i="1"/>
  <c r="L33" i="1" s="1"/>
  <c r="K46" i="1"/>
  <c r="L46" i="1" s="1"/>
  <c r="K31" i="1"/>
  <c r="L31" i="1" s="1"/>
  <c r="K22" i="1"/>
  <c r="L22" i="1" s="1"/>
  <c r="K20" i="1"/>
  <c r="L20" i="1" s="1"/>
  <c r="K32" i="1"/>
  <c r="L32" i="1" s="1"/>
  <c r="K37" i="1"/>
  <c r="L37" i="1" s="1"/>
  <c r="K44" i="1"/>
  <c r="L44" i="1" s="1"/>
  <c r="K42" i="1"/>
  <c r="L42" i="1" s="1"/>
  <c r="K40" i="1"/>
  <c r="L40" i="1" s="1"/>
  <c r="L47" i="1"/>
  <c r="L49" i="1"/>
  <c r="K45" i="1"/>
  <c r="L45" i="1" s="1"/>
  <c r="L36" i="1"/>
  <c r="K41" i="1"/>
  <c r="L41" i="1" s="1"/>
  <c r="L48" i="1"/>
  <c r="L64" i="1"/>
  <c r="L67" i="1"/>
  <c r="L56" i="1"/>
  <c r="K61" i="1"/>
  <c r="L61" i="1" s="1"/>
  <c r="K66" i="1"/>
  <c r="L66" i="1" s="1"/>
  <c r="L63" i="1"/>
  <c r="L54" i="1"/>
  <c r="K59" i="1"/>
  <c r="L59" i="1" s="1"/>
  <c r="K52" i="1"/>
  <c r="L52" i="1" s="1"/>
  <c r="K64" i="1"/>
  <c r="L58" i="1"/>
  <c r="K67" i="1"/>
  <c r="K55" i="1"/>
  <c r="L55" i="1" s="1"/>
  <c r="K74" i="1"/>
  <c r="L74" i="1" s="1"/>
  <c r="K71" i="1"/>
  <c r="L71" i="1" s="1"/>
  <c r="K69" i="1"/>
  <c r="L69" i="1" s="1"/>
  <c r="L68" i="1"/>
  <c r="K72" i="1"/>
  <c r="L72" i="1" s="1"/>
  <c r="K75" i="1"/>
  <c r="L75" i="1" s="1"/>
  <c r="L78" i="1"/>
  <c r="K79" i="1"/>
  <c r="L79" i="1" s="1"/>
  <c r="K77" i="1"/>
  <c r="L77" i="1" s="1"/>
  <c r="K78" i="1"/>
  <c r="K76" i="1"/>
  <c r="L76" i="1" s="1"/>
  <c r="J83" i="1"/>
  <c r="H83" i="1"/>
  <c r="I83" i="1" s="1"/>
  <c r="J82" i="1"/>
  <c r="H82" i="1"/>
  <c r="I82" i="1" s="1"/>
  <c r="J81" i="1"/>
  <c r="K81" i="1" s="1"/>
  <c r="H81" i="1"/>
  <c r="I81" i="1" s="1"/>
  <c r="J80" i="1"/>
  <c r="H80" i="1"/>
  <c r="I80" i="1" s="1"/>
  <c r="K83" i="1" l="1"/>
  <c r="L83" i="1" s="1"/>
  <c r="K82" i="1"/>
  <c r="L82" i="1" s="1"/>
  <c r="L81" i="1"/>
  <c r="K80" i="1"/>
  <c r="L80" i="1" s="1"/>
  <c r="J19" i="1" l="1"/>
  <c r="H19" i="1"/>
  <c r="I19" i="1" s="1"/>
  <c r="K19" i="1" l="1"/>
  <c r="L19" i="1" s="1"/>
  <c r="L85" i="1"/>
  <c r="L88" i="1" s="1"/>
  <c r="L86" i="1" l="1"/>
  <c r="L89" i="1" s="1"/>
  <c r="L84" i="1"/>
  <c r="L90" i="1" l="1"/>
  <c r="L87" i="1"/>
  <c r="L91"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<sst xmlns="http://schemas.openxmlformats.org/spreadsheetml/2006/main" count="167" uniqueCount="106">
  <si>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</si>
  <si>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</si>
  <si>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</si>
  <si>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</si>
  <si>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</si>
  <si>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</si>
  <si>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</si>
  <si>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</si>
  <si>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</si>
  <si>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</si>
  <si>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</si>
  <si>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</si>
  <si>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</si>
  <si>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</si>
  <si>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</si>
  <si>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</si>
  <si>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</si>
  <si>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</si>
  <si>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</si>
  <si>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</si>
  <si>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</si>
  <si>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</si>
  <si>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</si>
  <si>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</si>
  <si>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</si>
  <si>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</si>
  <si>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</si>
  <si>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</si>
  <si>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</si>
  <si>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</si>
  <si>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</si>
  <si>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</si>
  <si>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32.1-18</t>
  </si>
  <si>
    <t>OFERTA ECONÓMICA CUANTÍA INFERIOR A 100 S.M.M.L.V</t>
  </si>
  <si>
    <r>
      <rPr>
        <b/>
        <sz val="9"/>
        <color theme="1"/>
        <rFont val="Arial"/>
        <family val="2"/>
      </rPr>
      <t>NOTA 1:</t>
    </r>
    <r>
      <rPr>
        <sz val="9"/>
        <color theme="1"/>
        <rFont val="Arial"/>
        <family val="2"/>
      </rPr>
      <t xml:space="preserve"> Señor cotizante recuerde que este formato se encuentra formulado y no admite valores con decimales en los precios unitarios.
</t>
    </r>
    <r>
      <rPr>
        <b/>
        <sz val="9"/>
        <color theme="1"/>
        <rFont val="Arial"/>
        <family val="2"/>
      </rPr>
      <t>NOTA 2:</t>
    </r>
    <r>
      <rPr>
        <sz val="9"/>
        <color theme="1"/>
        <rFont val="Arial"/>
        <family val="2"/>
      </rPr>
      <t xml:space="preserve"> Tenga en cuenta el “Art. 477” del estatuto tributario, donde se presenta la aclaración de productos exentos. 
</t>
    </r>
    <r>
      <rPr>
        <b/>
        <sz val="9"/>
        <color theme="1"/>
        <rFont val="Arial"/>
        <family val="2"/>
      </rPr>
      <t>NOTA 3:</t>
    </r>
    <r>
      <rPr>
        <sz val="9"/>
        <color theme="1"/>
        <rFont val="Arial"/>
        <family val="2"/>
      </rPr>
      <t xml:space="preserve"> Tenga en cuenta el “Art. 476” del estatuto tributario,  donde se presenta la aclaración de productos y servicios excluidos.
</t>
    </r>
    <r>
      <rPr>
        <b/>
        <sz val="9"/>
        <color theme="1"/>
        <rFont val="Arial"/>
        <family val="2"/>
      </rPr>
      <t>NOTA 4:</t>
    </r>
    <r>
      <rPr>
        <sz val="9"/>
        <color theme="1"/>
        <rFont val="Arial"/>
        <family val="2"/>
      </rPr>
      <t xml:space="preserve"> Los productos y servicios ofertados por la persona naturales  NO RESPONSABLES DE IVA deberán marcar el porcentaje de IVA tarifa CERO (0).
</t>
    </r>
    <r>
      <rPr>
        <b/>
        <sz val="9"/>
        <color theme="1"/>
        <rFont val="Arial"/>
        <family val="2"/>
      </rPr>
      <t>NOTA 5:</t>
    </r>
    <r>
      <rPr>
        <sz val="9"/>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9"/>
        <color theme="1"/>
        <rFont val="Arial"/>
        <family val="2"/>
      </rPr>
      <t>NO APORTAR</t>
    </r>
    <r>
      <rPr>
        <sz val="9"/>
        <color theme="1"/>
        <rFont val="Arial"/>
        <family val="2"/>
      </rPr>
      <t xml:space="preserve"> dicha información se establece como causal de rechazo de la COTIZACIÓN PARA PROCESO GESTIÓN BIENES Y/O SERVICIOS   
</t>
    </r>
    <r>
      <rPr>
        <b/>
        <sz val="9"/>
        <color theme="1"/>
        <rFont val="Arial"/>
        <family val="2"/>
      </rPr>
      <t>NOTA 6:</t>
    </r>
    <r>
      <rPr>
        <sz val="9"/>
        <color theme="1"/>
        <rFont val="Arial"/>
        <family val="2"/>
      </rPr>
      <t xml:space="preserve"> La validez de la cotización no podrá ser Inferior 30 días.
</t>
    </r>
    <r>
      <rPr>
        <b/>
        <sz val="9"/>
        <color theme="1"/>
        <rFont val="Arial"/>
        <family val="2"/>
      </rPr>
      <t>NOTA 7:</t>
    </r>
    <r>
      <rPr>
        <sz val="9"/>
        <color theme="1"/>
        <rFont val="Arial"/>
        <family val="2"/>
      </rPr>
      <t xml:space="preserve"> Recuerde que la forma de pago se debe sujetar a las condiciones establecidas por la Universidad de Cundinamarca para el presente proceso.
</t>
    </r>
    <r>
      <rPr>
        <b/>
        <sz val="9"/>
        <color theme="1"/>
        <rFont val="Arial"/>
        <family val="2"/>
      </rPr>
      <t>NOTA 8:</t>
    </r>
    <r>
      <rPr>
        <sz val="9"/>
        <color theme="1"/>
        <rFont val="Arial"/>
        <family val="2"/>
      </rPr>
      <t xml:space="preserve"> Verifique el término de ejecución establecido en los términos de la invitación cuantía inferior a 100 SMMLV.
</t>
    </r>
    <r>
      <rPr>
        <b/>
        <sz val="9"/>
        <color theme="1"/>
        <rFont val="Arial"/>
        <family val="2"/>
      </rPr>
      <t xml:space="preserve">NOTA 9: </t>
    </r>
    <r>
      <rPr>
        <sz val="9"/>
        <color theme="1"/>
        <rFont val="Arial"/>
        <family val="2"/>
      </rPr>
      <t xml:space="preserve">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
</t>
    </r>
    <r>
      <rPr>
        <b/>
        <sz val="9"/>
        <color theme="1"/>
        <rFont val="Arial"/>
        <family val="2"/>
      </rPr>
      <t xml:space="preserve">NOTA 10: </t>
    </r>
    <r>
      <rPr>
        <sz val="9"/>
        <color theme="1"/>
        <rFont val="Arial"/>
        <family val="2"/>
      </rPr>
      <t>Señor cotizante recuerde revisar los términos de la invitación cuantía inferior a 100 SMMLV en su totalidad y tener en cuenta todas las condiciones establecidas para la presentación de la oferta.</t>
    </r>
  </si>
  <si>
    <t>Unidad</t>
  </si>
  <si>
    <t>El valor a ofertar es unitario. La sumatoria de los valores unitarios es la que define el menor valor total ofertado, se evaluaran los precios unitarios, especificaciones técnicas. La contratación se realizará por tracto sucesivo (monto agotable), hasta el cumplimiento del plazo de ejecución o agotar el presupuesto asignado, lo que ocurra primero. El presupuesto asignado para esta necesidad corresponde a $27.229.841 y se cancelara en mensualidades vencidas según el suministro realizado en el mes
Los productos ofertados deben ser de una marca reconocida</t>
  </si>
  <si>
    <t> Almohadilla dactilar de forma redonda de 5 a 6 cm de diámetro</t>
  </si>
  <si>
    <t>Almohadilla para sello de forma rectangular dimensión mayor a  70 x 100 y menor o igual a 100x150mm y material de la carcasa plástica</t>
  </si>
  <si>
    <t> Banda elástica caucho, presentación paquete mínima de 25gr</t>
  </si>
  <si>
    <t>Banderita adhesiva flecha, con adhesivo en una cara de la punta, colores surtidos, presentación mínimo de  100 ud</t>
  </si>
  <si>
    <t>Barra cilíndrica de silicona, de 7mm de diámetro (barras de pegamento termofusible), presentación por unidad</t>
  </si>
  <si>
    <t>Bisturí elaborado en plástico tamaño de cuchilla de  18mm con bloqueo de la cuchilla y con corta cuchilla</t>
  </si>
  <si>
    <t>Bolígrafo desechable, tinta negra, cuerpo plástico o polietileno translucido o de color negro, redondo, rectangular o hexagonal, punta metálica, con tapa, presentación por 1 unid.</t>
  </si>
  <si>
    <t>Bolígrafo desechable, tinta roja, cuerpo plástico o polietileno translucido o de color rojo, redondo, rectangular o hexagonal, punta metálica, con tapa, presentación por 1 unid.</t>
  </si>
  <si>
    <t> Bolsillo o felpa para CD, paquete x 100 unidades</t>
  </si>
  <si>
    <t> Borrador para lápiz tipo nata tamaño mediano,  por 1 unid</t>
  </si>
  <si>
    <t> Borrador para tablero tipo felpa sintética, base en madera por 1 unid</t>
  </si>
  <si>
    <t> Cargador universal de baterías para pilas tamaño AA, AAA, C, D, 9V adecuado para recargar hasta 6 pilas al tiempo</t>
  </si>
  <si>
    <t> Cartulina Bristol de  60 gr tamaño pliego varios colores, por 1 unid</t>
  </si>
  <si>
    <t> Cartulina Bristol de  160gr tamaño oficio, color blanca por 1 unid</t>
  </si>
  <si>
    <t> Cinta adhesiva con respaldo con respaldo en acetato y adhesivo sintético invisible, dimensiones de  12 mm X 40m</t>
  </si>
  <si>
    <t> Cinta de empaque, con respaldo de polipropileno biorentado de 25 micras y adhesivo acrílico, color: transparente, dimensiones  48 mm x 40m</t>
  </si>
  <si>
    <t>Corrector líquido, presentación en lápiz de 7-8 ml, con punta de acero</t>
  </si>
  <si>
    <t>Cosedora para grapa Mo 26/6 material plástico irrompible, dimensiones: largo 200mm x alto 70mm, ancho 49mm, con capacidad de cosido para 30 hojas, bordes ergonómicos</t>
  </si>
  <si>
    <t>Chinches cabeza metálica con recubrimiento plástico, caja de  50 unid</t>
  </si>
  <si>
    <t>Disco compacto gravable de 700 Mb 80 min, por 1 unid</t>
  </si>
  <si>
    <t>Disco compacto regrabable de 700 Mb 80 min, por 1 unid</t>
  </si>
  <si>
    <t>Disco óptico de una escritura de  4,8 gb (CD  DVD)</t>
  </si>
  <si>
    <t>Escarcha liquida colores surtidos, presentación frasco de  35 gr</t>
  </si>
  <si>
    <t>Escarcha bolsa de libra colores surtidos</t>
  </si>
  <si>
    <t>Gancho tipo clip estándar en alambre plástico, de  33mm caja de 100 unid</t>
  </si>
  <si>
    <t>Gancho tipo clip mariposa No 2 en alambre metálico galvanizado, por 50 unid</t>
  </si>
  <si>
    <t>Gancho tipo grapa, ref. 26/6 en alambre metálico plateado, presentación caja de 5000 unid aprox</t>
  </si>
  <si>
    <t>Guía para trazo tipo regla, en acrílico transparente, borde biselado unidad milimetrada doble graduación de  30 mm</t>
  </si>
  <si>
    <t>Guía para trazo tipo regla, en acrílico transparente, borde biselado unidad milimetrada doble graduación de  50 mm</t>
  </si>
  <si>
    <t>Lápiz para dibujo en madera forma hexagonal con borrador, mina  negra de 2mm dureza 2h</t>
  </si>
  <si>
    <t xml:space="preserve">Lápiz para escritura en madera forma hexagonal con borrador, mina  roja de 2mm </t>
  </si>
  <si>
    <t>Mouse alámbrico puerto USB</t>
  </si>
  <si>
    <t>Marcador permanente punta fina y cónica para trazo de línea de 2mm, desechable (Sharpie)</t>
  </si>
  <si>
    <t>Marcador permanente, de punta biselada poliéster, para hacer líneas de aprox. 1 - 2,5 mm, contenido de tinta menor o igual a 2,5 g, desechable</t>
  </si>
  <si>
    <t>Marcador seco para pizarra blanca E350, recargable, cuerpo metálico, tapa plástica, punta redonda de 1.5 – 3 mm de grosor de trazo, punta de recambio.</t>
  </si>
  <si>
    <t>Marcador de vinilos colores surtidos, vibrantes</t>
  </si>
  <si>
    <t>Papel iris por block tamaño oficio.</t>
  </si>
  <si>
    <t>Papel iris por block tamaño carta</t>
  </si>
  <si>
    <t>Papel autoadhesivo plano, en rollo x 20 m, color transparente</t>
  </si>
  <si>
    <t>Papel seda de colores surtidos por pliego</t>
  </si>
  <si>
    <t>Papel bond de caña de azúcar, de 75 g/m2, tamaño carta, por resma de 500 hojas</t>
  </si>
  <si>
    <t>Papel bond de caña de azúcar, de 75 g/m2, tamaño oficio, por resma de 500 hojas</t>
  </si>
  <si>
    <t>Papel kraft, de 65 g/m2, por rollo, de 5 kg</t>
  </si>
  <si>
    <t>Papel etilvinilacetato (foami), presentación por pliego</t>
  </si>
  <si>
    <t>Pegante en barra en presentación de 40 g</t>
  </si>
  <si>
    <t>Pegante líquido en presentación de 225 g</t>
  </si>
  <si>
    <t>Pegante líquido en presentación de 1000 g</t>
  </si>
  <si>
    <t>Perforadora de 2 perforaciones con distancia de 8   cm,   capacidad    para    perforar    23 hojas, dimensiones: de alto 75 mm, largo 109 mm, ancho 80 mm con trampilla para vaciar los confetis, elaborada en ABS altamente resistente</t>
  </si>
  <si>
    <t>Pilas recargables corrientes compuestas de ni- mh, tamaño   AA,   con   voltaje  de  1.2      v y presentación en blíster de 2 unidades</t>
  </si>
  <si>
    <t>Pilas recargables corrientes compuestas de ni- mh, tamaño AAA, con voltaje de 1.2 v y presentación en blíster de 2 unidades</t>
  </si>
  <si>
    <t xml:space="preserve">Pistola para aplicar silicona en barra cilíndrica, </t>
  </si>
  <si>
    <t>Resaltador desechable, transparente, contenido de tinta mayor a 5 g y menor o igual a 8,5 g, Punto biselada, elaborado en felpa acrílica para realizar dos trazos.</t>
  </si>
  <si>
    <t>Rótulo para imprimir en impresoras tipo Láser e Injeck, en presentación de hojas adhesivas, tamaño carta con medida de 215.9 mm x 279.4 mm, cantidad de rótulos: 10 unidades, presentación por paquete</t>
  </si>
  <si>
    <t>Rotulo autoadhesivo para CD, DVD (Portada Label Stiker) en hojas tamaño carta, dos rótulos por hoja, 116 - 118 mm, presentación por paquete de 50 unid</t>
  </si>
  <si>
    <t>Saca gancho</t>
  </si>
  <si>
    <t>Sobre bolsa, en papel manila de 90 g/m2, de tamaño 22.5x29.0cm, sin burbuja plástica de amortiguación, presentación exterior sin ventanilla, de tipo solapa universal y engomada</t>
  </si>
  <si>
    <t>Sobre bolsa, en papel manila de 90 g/m2, de tamaño 25.0x35.0cm, sin burbuja plástica de amortiguación, presentación exterior sin ventanilla, de tipo solapa universal y engomada</t>
  </si>
  <si>
    <t>Tabla de soporte para escribir en acrílico, tamaño oficio, con gancho tipo mariposa.</t>
  </si>
  <si>
    <t>Taco de papel (Nota Autoadhesiva), en bond, engomado, en colores fluorescentes, de medidas mínimas de 38 mm x 50 mm, por 100 hojas, presentación paquete de 4 tacos</t>
  </si>
  <si>
    <t>Taco de papel (Nota Autoadhesiva) de igual o mayor de 300 hojas en bond , engomado, en colores fluorescentes, de medidas mínimas de 75 mm x 75 mm</t>
  </si>
  <si>
    <t>Tajalápiz con deposito</t>
  </si>
  <si>
    <t>Teclado para computadora de escritorio con Windows, uso de oficina, teclado USB con cable de 4.9 ft, 104 teclas, 14 teclas de acceso directo y soporte de soporte, color negro</t>
  </si>
  <si>
    <t>Tijera de acero inoxidable, longitud mínima de 21 cm</t>
  </si>
  <si>
    <t>Tinta    para       marcador  Edding  borrable, frasco en presentación de 30 ml</t>
  </si>
  <si>
    <t>Paquete</t>
  </si>
  <si>
    <t>Caja</t>
  </si>
  <si>
    <t>Rollo</t>
  </si>
  <si>
    <t>Blíster</t>
  </si>
  <si>
    <t>Pad Mouse con base antideslizante con soporte muñeca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</si>
</sst>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35"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9"/>
      <color theme="1"/>
      <name val="Arial"/>
      <family val="2"/>
    </font>
    <font>
      <b/>
      <sz val="9"/>
      <color theme="1"/>
      <name val="Arial"/>
      <family val="2"/>
    </font>
    <font>
      <sz val="7"/>
      <color theme="1"/>
      <name val="Arial"/>
      <family val="2"/>
    </font>
    <font>
      <sz val="9"/>
      <color rgb="FF000000"/>
      <name val="Arial"/>
      <family val="2"/>
    </font>
    <font>
      <sz val="9"/>
      <color rgb="FF333333"/>
      <name val="Arial"/>
      <family val="2"/>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0" applyNumberFormat="0" applyFill="0" applyAlignment="0" applyProtection="0"/>
    <xf numFmtId="0" fontId="15" fillId="0" borderId="21" applyNumberFormat="0" applyFill="0" applyAlignment="0" applyProtection="0"/>
    <xf numFmtId="0" fontId="16" fillId="0" borderId="22"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3" applyNumberFormat="0" applyAlignment="0" applyProtection="0"/>
    <xf numFmtId="0" fontId="21" fillId="8" borderId="24" applyNumberFormat="0" applyAlignment="0" applyProtection="0"/>
    <xf numFmtId="0" fontId="22" fillId="8" borderId="23" applyNumberFormat="0" applyAlignment="0" applyProtection="0"/>
    <xf numFmtId="0" fontId="23" fillId="0" borderId="25" applyNumberFormat="0" applyFill="0" applyAlignment="0" applyProtection="0"/>
    <xf numFmtId="0" fontId="24" fillId="9" borderId="26" applyNumberFormat="0" applyAlignment="0" applyProtection="0"/>
    <xf numFmtId="0" fontId="25" fillId="0" borderId="0" applyNumberFormat="0" applyFill="0" applyBorder="0" applyAlignment="0" applyProtection="0"/>
    <xf numFmtId="0" fontId="5" fillId="10" borderId="27" applyNumberFormat="0" applyFont="0" applyAlignment="0" applyProtection="0"/>
    <xf numFmtId="0" fontId="26" fillId="0" borderId="0" applyNumberFormat="0" applyFill="0" applyBorder="0" applyAlignment="0" applyProtection="0"/>
    <xf numFmtId="0" fontId="27" fillId="0" borderId="28"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3">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1" fillId="2" borderId="7"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left" vertical="center" wrapText="1"/>
      <protection locked="0"/>
    </xf>
    <xf numFmtId="43" fontId="12" fillId="0" borderId="1" xfId="3" applyFont="1" applyFill="1" applyBorder="1" applyAlignment="1" applyProtection="1">
      <alignment horizontal="center" vertical="center"/>
      <protection locked="0"/>
    </xf>
    <xf numFmtId="9" fontId="3" fillId="0" borderId="1" xfId="1" applyFont="1" applyFill="1" applyBorder="1" applyAlignment="1" applyProtection="1">
      <alignment horizontal="center" vertical="center"/>
      <protection locked="0"/>
    </xf>
    <xf numFmtId="43" fontId="8" fillId="3" borderId="1" xfId="3" applyFont="1" applyFill="1" applyBorder="1" applyAlignment="1" applyProtection="1">
      <alignment horizontal="center" vertical="top" wrapText="1"/>
    </xf>
    <xf numFmtId="43" fontId="29" fillId="0" borderId="1" xfId="3" applyFont="1" applyBorder="1" applyAlignment="1" applyProtection="1">
      <alignment horizontal="center" vertical="center" wrapText="1"/>
      <protection hidden="1"/>
    </xf>
    <xf numFmtId="43" fontId="29" fillId="0" borderId="6" xfId="3" applyFont="1" applyBorder="1" applyAlignment="1" applyProtection="1">
      <alignment horizontal="center" vertical="center" wrapText="1"/>
      <protection hidden="1"/>
    </xf>
    <xf numFmtId="43" fontId="31" fillId="0" borderId="1" xfId="3" applyFont="1" applyBorder="1" applyAlignment="1" applyProtection="1">
      <alignment horizontal="center" vertical="center"/>
      <protection hidden="1"/>
    </xf>
    <xf numFmtId="43" fontId="30" fillId="0" borderId="1" xfId="3" applyFont="1" applyBorder="1" applyAlignment="1" applyProtection="1">
      <alignment horizontal="center" vertical="center"/>
      <protection hidden="1"/>
    </xf>
    <xf numFmtId="43" fontId="31" fillId="0" borderId="1" xfId="3" applyFont="1" applyBorder="1" applyAlignment="1" applyProtection="1">
      <alignment horizontal="center" vertical="center" wrapText="1"/>
      <protection hidden="1"/>
    </xf>
    <xf numFmtId="0" fontId="32" fillId="0" borderId="3" xfId="0" applyFont="1" applyFill="1" applyBorder="1" applyAlignment="1" applyProtection="1">
      <alignment horizontal="center" vertical="center"/>
    </xf>
    <xf numFmtId="0" fontId="4" fillId="0" borderId="30" xfId="0" applyFont="1" applyBorder="1" applyAlignment="1" applyProtection="1">
      <alignment horizontal="center" vertical="center" wrapText="1"/>
    </xf>
    <xf numFmtId="0" fontId="4" fillId="0" borderId="31" xfId="0" applyFont="1" applyBorder="1" applyAlignment="1" applyProtection="1">
      <alignment horizontal="center" vertical="center" wrapText="1"/>
    </xf>
    <xf numFmtId="0" fontId="4" fillId="0" borderId="32" xfId="0" applyFont="1" applyBorder="1" applyAlignment="1" applyProtection="1">
      <alignment horizontal="center" vertical="center" wrapText="1"/>
    </xf>
    <xf numFmtId="0" fontId="4" fillId="0" borderId="33" xfId="0" applyFont="1" applyBorder="1" applyAlignment="1" applyProtection="1">
      <alignment horizontal="center" vertical="center" wrapText="1"/>
    </xf>
    <xf numFmtId="0" fontId="4" fillId="0" borderId="34"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2" fillId="0" borderId="2" xfId="0" applyFont="1" applyBorder="1" applyAlignment="1" applyProtection="1">
      <alignment vertical="top"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30" fillId="0" borderId="3" xfId="0" applyFont="1" applyBorder="1" applyAlignment="1" applyProtection="1">
      <alignment horizontal="left" vertical="center" wrapText="1"/>
    </xf>
    <xf numFmtId="0" fontId="30"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1" fillId="2" borderId="16" xfId="0" applyFont="1" applyFill="1" applyBorder="1" applyAlignment="1" applyProtection="1">
      <alignment horizontal="center"/>
      <protection locked="0"/>
    </xf>
    <xf numFmtId="0" fontId="30" fillId="2" borderId="16" xfId="0" applyFont="1" applyFill="1" applyBorder="1" applyAlignment="1" applyProtection="1">
      <alignment horizontal="justify" vertical="top" wrapText="1"/>
    </xf>
    <xf numFmtId="0" fontId="30" fillId="2" borderId="16" xfId="0" applyFont="1" applyFill="1" applyBorder="1" applyAlignment="1" applyProtection="1">
      <alignment horizontal="justify" vertical="top"/>
    </xf>
    <xf numFmtId="0" fontId="30" fillId="2" borderId="29" xfId="0" applyFont="1" applyFill="1" applyBorder="1" applyAlignment="1" applyProtection="1">
      <alignment horizontal="justify" vertical="top"/>
    </xf>
    <xf numFmtId="0" fontId="30" fillId="0" borderId="1" xfId="0" applyFont="1" applyBorder="1" applyAlignment="1">
      <alignment horizontal="justify" vertical="center" wrapText="1"/>
    </xf>
    <xf numFmtId="0" fontId="33" fillId="0" borderId="1" xfId="0" applyFont="1" applyBorder="1" applyAlignment="1">
      <alignment horizontal="justify" vertical="center" wrapText="1"/>
    </xf>
    <xf numFmtId="0" fontId="34" fillId="0" borderId="1" xfId="0" applyFont="1" applyBorder="1" applyAlignment="1">
      <alignment horizontal="justify" vertical="center" wrapText="1"/>
    </xf>
    <xf numFmtId="0" fontId="33" fillId="0" borderId="1" xfId="0" applyFont="1" applyBorder="1" applyAlignment="1">
      <alignment vertical="center" wrapText="1"/>
    </xf>
    <xf numFmtId="0" fontId="3" fillId="0" borderId="36" xfId="0" applyFont="1" applyFill="1" applyBorder="1" applyAlignment="1" applyProtection="1">
      <alignment horizontal="center" vertical="center" wrapText="1"/>
    </xf>
    <xf numFmtId="0" fontId="33" fillId="0" borderId="1" xfId="0" applyFont="1" applyBorder="1" applyAlignment="1">
      <alignment horizontal="center" vertical="center" wrapText="1"/>
    </xf>
    <xf numFmtId="0" fontId="1" fillId="2" borderId="4" xfId="0" applyFont="1" applyFill="1" applyBorder="1" applyAlignment="1" applyProtection="1">
      <alignment vertical="center"/>
      <protection locked="0"/>
    </xf>
    <xf numFmtId="0" fontId="1" fillId="2" borderId="6" xfId="0" applyFont="1" applyFill="1" applyBorder="1" applyAlignment="1" applyProtection="1">
      <alignment vertical="center"/>
      <protection locked="0"/>
    </xf>
    <xf numFmtId="0" fontId="9" fillId="2" borderId="4" xfId="0" applyFont="1" applyFill="1" applyBorder="1" applyAlignment="1" applyProtection="1">
      <alignment horizontal="center" vertical="center"/>
    </xf>
    <xf numFmtId="0" fontId="9" fillId="2" borderId="5" xfId="0" applyFont="1" applyFill="1" applyBorder="1" applyAlignment="1" applyProtection="1">
      <alignment horizontal="center" vertical="center"/>
    </xf>
    <xf numFmtId="0" fontId="9" fillId="2" borderId="6" xfId="0" applyFont="1" applyFill="1" applyBorder="1" applyAlignment="1" applyProtection="1">
      <alignment horizontal="center" vertical="center"/>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95"/>
  <sheetViews>
    <sheetView tabSelected="1" view="pageBreakPreview" zoomScale="85" zoomScaleNormal="70" zoomScaleSheetLayoutView="85" zoomScalePageLayoutView="55" workbookViewId="0">
      <selection activeCell="D11" sqref="D11:G11"/>
    </sheetView>
  </sheetViews>
  <sheetFormatPr baseColWidth="10" defaultColWidth="11.42578125" defaultRowHeight="15" x14ac:dyDescent="0.25"/>
  <cols>
    <col min="1" max="1" width="10.7109375" style="7" customWidth="1"/>
    <col min="2" max="2" width="62.85546875" style="7" customWidth="1"/>
    <col min="3" max="3" width="13.42578125" style="7" customWidth="1"/>
    <col min="4" max="4" width="13.28515625" style="7" customWidth="1"/>
    <col min="5" max="5" width="15" style="7" customWidth="1"/>
    <col min="6" max="6" width="13.5703125" style="7" customWidth="1"/>
    <col min="7" max="7" width="12.85546875" style="7" customWidth="1"/>
    <col min="8" max="8" width="15" style="7" customWidth="1"/>
    <col min="9" max="9" width="15" style="9" customWidth="1"/>
    <col min="10" max="10" width="16.7109375" style="9" customWidth="1"/>
    <col min="11" max="11" width="17.5703125" style="9" customWidth="1"/>
    <col min="12" max="12" width="18.7109375" style="9" customWidth="1"/>
    <col min="13" max="16384" width="11.42578125" style="9"/>
  </cols>
  <sheetData>
    <row r="1" spans="1:12" x14ac:dyDescent="0.25">
      <c r="F1" s="8"/>
    </row>
    <row r="2" spans="1:12" ht="15.75" customHeight="1" x14ac:dyDescent="0.25">
      <c r="A2" s="40"/>
      <c r="B2" s="50" t="s">
        <v>0</v>
      </c>
      <c r="C2" s="50"/>
      <c r="D2" s="50"/>
      <c r="E2" s="50"/>
      <c r="F2" s="50"/>
      <c r="G2" s="50"/>
      <c r="H2" s="50"/>
      <c r="I2" s="50"/>
      <c r="J2" s="50"/>
      <c r="K2" s="34" t="s">
        <v>28</v>
      </c>
      <c r="L2" s="35"/>
    </row>
    <row r="3" spans="1:12" ht="15.75" customHeight="1" x14ac:dyDescent="0.25">
      <c r="A3" s="40"/>
      <c r="B3" s="50" t="s">
        <v>1</v>
      </c>
      <c r="C3" s="50"/>
      <c r="D3" s="50"/>
      <c r="E3" s="50"/>
      <c r="F3" s="50"/>
      <c r="G3" s="50"/>
      <c r="H3" s="50"/>
      <c r="I3" s="50"/>
      <c r="J3" s="50"/>
      <c r="K3" s="36"/>
      <c r="L3" s="37"/>
    </row>
    <row r="4" spans="1:12" ht="16.5" customHeight="1" x14ac:dyDescent="0.25">
      <c r="A4" s="40"/>
      <c r="B4" s="50" t="s">
        <v>33</v>
      </c>
      <c r="C4" s="50"/>
      <c r="D4" s="50"/>
      <c r="E4" s="50"/>
      <c r="F4" s="50"/>
      <c r="G4" s="50"/>
      <c r="H4" s="50"/>
      <c r="I4" s="50"/>
      <c r="J4" s="50"/>
      <c r="K4" s="36"/>
      <c r="L4" s="37"/>
    </row>
    <row r="5" spans="1:12" ht="15" customHeight="1" x14ac:dyDescent="0.25">
      <c r="A5" s="40"/>
      <c r="B5" s="50"/>
      <c r="C5" s="50"/>
      <c r="D5" s="50"/>
      <c r="E5" s="50"/>
      <c r="F5" s="50"/>
      <c r="G5" s="50"/>
      <c r="H5" s="50"/>
      <c r="I5" s="50"/>
      <c r="J5" s="50"/>
      <c r="K5" s="38"/>
      <c r="L5" s="39"/>
    </row>
    <row r="7" spans="1:12" x14ac:dyDescent="0.25">
      <c r="A7" s="10">
        <v>16</v>
      </c>
    </row>
    <row r="8" spans="1:12" x14ac:dyDescent="0.25">
      <c r="A8" s="11" t="s">
        <v>31</v>
      </c>
    </row>
    <row r="9" spans="1:12" ht="25.5" customHeight="1" x14ac:dyDescent="0.25">
      <c r="A9" s="56" t="s">
        <v>30</v>
      </c>
      <c r="B9" s="56"/>
      <c r="C9" s="12"/>
      <c r="D9" s="13" t="s">
        <v>21</v>
      </c>
      <c r="E9" s="70"/>
      <c r="F9" s="71"/>
      <c r="G9" s="72"/>
      <c r="I9" s="14" t="s">
        <v>16</v>
      </c>
      <c r="J9" s="68"/>
      <c r="K9" s="69"/>
    </row>
    <row r="10" spans="1:12" ht="15.75" thickBot="1" x14ac:dyDescent="0.3">
      <c r="A10" s="12"/>
      <c r="B10" s="12"/>
      <c r="C10" s="12"/>
      <c r="E10" s="15"/>
      <c r="F10" s="15"/>
      <c r="G10" s="15"/>
      <c r="I10" s="16"/>
      <c r="J10" s="17"/>
      <c r="K10" s="17"/>
    </row>
    <row r="11" spans="1:12" ht="30.75" customHeight="1" thickBot="1" x14ac:dyDescent="0.3">
      <c r="A11" s="44" t="s">
        <v>27</v>
      </c>
      <c r="B11" s="45"/>
      <c r="C11" s="18"/>
      <c r="D11" s="41" t="s">
        <v>17</v>
      </c>
      <c r="E11" s="42"/>
      <c r="F11" s="42"/>
      <c r="G11" s="43"/>
      <c r="H11" s="23"/>
      <c r="I11" s="16"/>
    </row>
    <row r="12" spans="1:12" ht="15.75" thickBot="1" x14ac:dyDescent="0.3">
      <c r="A12" s="46"/>
      <c r="B12" s="47"/>
      <c r="C12" s="18"/>
      <c r="D12" s="19"/>
      <c r="E12" s="15"/>
      <c r="F12" s="15"/>
      <c r="G12" s="15"/>
      <c r="I12" s="16"/>
    </row>
    <row r="13" spans="1:12" ht="30" customHeight="1" thickBot="1" x14ac:dyDescent="0.3">
      <c r="A13" s="46"/>
      <c r="B13" s="47"/>
      <c r="C13" s="18"/>
      <c r="D13" s="41" t="s">
        <v>18</v>
      </c>
      <c r="E13" s="42"/>
      <c r="F13" s="42"/>
      <c r="G13" s="43"/>
      <c r="H13" s="23"/>
      <c r="I13" s="16"/>
    </row>
    <row r="14" spans="1:12" ht="18.75" customHeight="1" thickBot="1" x14ac:dyDescent="0.3">
      <c r="A14" s="46"/>
      <c r="B14" s="47"/>
      <c r="C14" s="18"/>
      <c r="E14" s="15"/>
      <c r="F14" s="15"/>
      <c r="G14" s="15"/>
      <c r="I14" s="16"/>
    </row>
    <row r="15" spans="1:12" ht="24" customHeight="1" thickBot="1" x14ac:dyDescent="0.3">
      <c r="A15" s="48"/>
      <c r="B15" s="49"/>
      <c r="C15" s="18"/>
      <c r="D15" s="41" t="s">
        <v>22</v>
      </c>
      <c r="E15" s="42"/>
      <c r="F15" s="42"/>
      <c r="G15" s="43"/>
      <c r="H15" s="23"/>
      <c r="I15" s="16"/>
      <c r="J15" s="17"/>
      <c r="K15" s="17"/>
    </row>
    <row r="16" spans="1:12" x14ac:dyDescent="0.25">
      <c r="A16" s="12"/>
      <c r="B16" s="12"/>
      <c r="C16" s="12"/>
      <c r="E16" s="15"/>
      <c r="F16" s="15"/>
      <c r="G16" s="15"/>
      <c r="I16" s="16"/>
      <c r="J16" s="17"/>
      <c r="K16" s="17"/>
    </row>
    <row r="18" spans="1:12" s="22" customFormat="1" ht="38.25" x14ac:dyDescent="0.25">
      <c r="A18" s="20" t="s">
        <v>29</v>
      </c>
      <c r="B18" s="20" t="s">
        <v>2</v>
      </c>
      <c r="C18" s="20" t="s">
        <v>19</v>
      </c>
      <c r="D18" s="20" t="s">
        <v>3</v>
      </c>
      <c r="E18" s="20" t="s">
        <v>24</v>
      </c>
      <c r="F18" s="21" t="s">
        <v>4</v>
      </c>
      <c r="G18" s="27" t="s">
        <v>26</v>
      </c>
      <c r="H18" s="21" t="s">
        <v>5</v>
      </c>
      <c r="I18" s="21" t="s">
        <v>6</v>
      </c>
      <c r="J18" s="21" t="s">
        <v>7</v>
      </c>
      <c r="K18" s="21" t="s">
        <v>8</v>
      </c>
      <c r="L18" s="21" t="s">
        <v>9</v>
      </c>
    </row>
    <row r="19" spans="1:12" s="22" customFormat="1" x14ac:dyDescent="0.25">
      <c r="A19" s="33">
        <v>1</v>
      </c>
      <c r="B19" s="62" t="s">
        <v>37</v>
      </c>
      <c r="C19" s="24"/>
      <c r="D19" s="66">
        <v>1</v>
      </c>
      <c r="E19" s="67" t="s">
        <v>35</v>
      </c>
      <c r="F19" s="25"/>
      <c r="G19" s="26">
        <v>0</v>
      </c>
      <c r="H19" s="1">
        <f t="shared" ref="H19:H83" si="0">+ROUND(F19*G19,0)</f>
        <v>0</v>
      </c>
      <c r="I19" s="1">
        <f t="shared" ref="I19:I83" si="1">ROUND(F19+H19,0)</f>
        <v>0</v>
      </c>
      <c r="J19" s="1">
        <f t="shared" ref="J19:J83" si="2">ROUND(F19*D19,0)</f>
        <v>0</v>
      </c>
      <c r="K19" s="1">
        <f t="shared" ref="K19:K83" si="3">ROUND(J19*G19,0)</f>
        <v>0</v>
      </c>
      <c r="L19" s="2">
        <f t="shared" ref="L19:L83" si="4">ROUND(J19+K19,0)</f>
        <v>0</v>
      </c>
    </row>
    <row r="20" spans="1:12" s="22" customFormat="1" ht="24" x14ac:dyDescent="0.25">
      <c r="A20" s="33">
        <v>2</v>
      </c>
      <c r="B20" s="62" t="s">
        <v>38</v>
      </c>
      <c r="C20" s="24"/>
      <c r="D20" s="66">
        <v>1</v>
      </c>
      <c r="E20" s="67" t="s">
        <v>35</v>
      </c>
      <c r="F20" s="25"/>
      <c r="G20" s="26">
        <v>0</v>
      </c>
      <c r="H20" s="1">
        <f t="shared" ref="H20:H35" si="5">+ROUND(F20*G20,0)</f>
        <v>0</v>
      </c>
      <c r="I20" s="1">
        <f t="shared" ref="I20:I35" si="6">ROUND(F20+H20,0)</f>
        <v>0</v>
      </c>
      <c r="J20" s="1">
        <f t="shared" ref="J20:J35" si="7">ROUND(F20*D20,0)</f>
        <v>0</v>
      </c>
      <c r="K20" s="1">
        <f t="shared" ref="K20:K35" si="8">ROUND(J20*G20,0)</f>
        <v>0</v>
      </c>
      <c r="L20" s="2">
        <f t="shared" ref="L20:L35" si="9">ROUND(J20+K20,0)</f>
        <v>0</v>
      </c>
    </row>
    <row r="21" spans="1:12" s="22" customFormat="1" x14ac:dyDescent="0.25">
      <c r="A21" s="33">
        <v>3</v>
      </c>
      <c r="B21" s="62" t="s">
        <v>39</v>
      </c>
      <c r="C21" s="24"/>
      <c r="D21" s="66">
        <v>1</v>
      </c>
      <c r="E21" s="67" t="s">
        <v>101</v>
      </c>
      <c r="F21" s="25"/>
      <c r="G21" s="26">
        <v>0</v>
      </c>
      <c r="H21" s="1">
        <f t="shared" si="5"/>
        <v>0</v>
      </c>
      <c r="I21" s="1">
        <f t="shared" si="6"/>
        <v>0</v>
      </c>
      <c r="J21" s="1">
        <f t="shared" si="7"/>
        <v>0</v>
      </c>
      <c r="K21" s="1">
        <f t="shared" si="8"/>
        <v>0</v>
      </c>
      <c r="L21" s="2">
        <f t="shared" si="9"/>
        <v>0</v>
      </c>
    </row>
    <row r="22" spans="1:12" s="22" customFormat="1" ht="24" x14ac:dyDescent="0.25">
      <c r="A22" s="33">
        <v>4</v>
      </c>
      <c r="B22" s="62" t="s">
        <v>40</v>
      </c>
      <c r="C22" s="24"/>
      <c r="D22" s="66">
        <v>1</v>
      </c>
      <c r="E22" s="67" t="s">
        <v>101</v>
      </c>
      <c r="F22" s="25"/>
      <c r="G22" s="26">
        <v>0</v>
      </c>
      <c r="H22" s="1">
        <f t="shared" si="5"/>
        <v>0</v>
      </c>
      <c r="I22" s="1">
        <f t="shared" si="6"/>
        <v>0</v>
      </c>
      <c r="J22" s="1">
        <f t="shared" si="7"/>
        <v>0</v>
      </c>
      <c r="K22" s="1">
        <f t="shared" si="8"/>
        <v>0</v>
      </c>
      <c r="L22" s="2">
        <f t="shared" si="9"/>
        <v>0</v>
      </c>
    </row>
    <row r="23" spans="1:12" s="22" customFormat="1" ht="24" x14ac:dyDescent="0.25">
      <c r="A23" s="33">
        <v>5</v>
      </c>
      <c r="B23" s="63" t="s">
        <v>41</v>
      </c>
      <c r="C23" s="24"/>
      <c r="D23" s="66">
        <v>1</v>
      </c>
      <c r="E23" s="67" t="s">
        <v>35</v>
      </c>
      <c r="F23" s="25"/>
      <c r="G23" s="26">
        <v>0</v>
      </c>
      <c r="H23" s="1">
        <f t="shared" si="5"/>
        <v>0</v>
      </c>
      <c r="I23" s="1">
        <f t="shared" si="6"/>
        <v>0</v>
      </c>
      <c r="J23" s="1">
        <f t="shared" si="7"/>
        <v>0</v>
      </c>
      <c r="K23" s="1">
        <f t="shared" si="8"/>
        <v>0</v>
      </c>
      <c r="L23" s="2">
        <f t="shared" si="9"/>
        <v>0</v>
      </c>
    </row>
    <row r="24" spans="1:12" s="22" customFormat="1" ht="24" x14ac:dyDescent="0.25">
      <c r="A24" s="33">
        <v>6</v>
      </c>
      <c r="B24" s="62" t="s">
        <v>42</v>
      </c>
      <c r="C24" s="24"/>
      <c r="D24" s="66">
        <v>1</v>
      </c>
      <c r="E24" s="67" t="s">
        <v>35</v>
      </c>
      <c r="F24" s="25"/>
      <c r="G24" s="26">
        <v>0</v>
      </c>
      <c r="H24" s="1">
        <f t="shared" si="5"/>
        <v>0</v>
      </c>
      <c r="I24" s="1">
        <f t="shared" si="6"/>
        <v>0</v>
      </c>
      <c r="J24" s="1">
        <f t="shared" si="7"/>
        <v>0</v>
      </c>
      <c r="K24" s="1">
        <f t="shared" si="8"/>
        <v>0</v>
      </c>
      <c r="L24" s="2">
        <f t="shared" si="9"/>
        <v>0</v>
      </c>
    </row>
    <row r="25" spans="1:12" s="22" customFormat="1" ht="36" x14ac:dyDescent="0.25">
      <c r="A25" s="33">
        <v>7</v>
      </c>
      <c r="B25" s="63" t="s">
        <v>43</v>
      </c>
      <c r="C25" s="24"/>
      <c r="D25" s="66">
        <v>1</v>
      </c>
      <c r="E25" s="67" t="s">
        <v>35</v>
      </c>
      <c r="F25" s="25"/>
      <c r="G25" s="26">
        <v>0</v>
      </c>
      <c r="H25" s="1">
        <f t="shared" si="5"/>
        <v>0</v>
      </c>
      <c r="I25" s="1">
        <f t="shared" si="6"/>
        <v>0</v>
      </c>
      <c r="J25" s="1">
        <f t="shared" si="7"/>
        <v>0</v>
      </c>
      <c r="K25" s="1">
        <f t="shared" si="8"/>
        <v>0</v>
      </c>
      <c r="L25" s="2">
        <f t="shared" si="9"/>
        <v>0</v>
      </c>
    </row>
    <row r="26" spans="1:12" s="22" customFormat="1" ht="36" x14ac:dyDescent="0.25">
      <c r="A26" s="33">
        <v>8</v>
      </c>
      <c r="B26" s="63" t="s">
        <v>44</v>
      </c>
      <c r="C26" s="24"/>
      <c r="D26" s="66">
        <v>1</v>
      </c>
      <c r="E26" s="67" t="s">
        <v>35</v>
      </c>
      <c r="F26" s="25"/>
      <c r="G26" s="26">
        <v>0</v>
      </c>
      <c r="H26" s="1">
        <f t="shared" si="5"/>
        <v>0</v>
      </c>
      <c r="I26" s="1">
        <f t="shared" si="6"/>
        <v>0</v>
      </c>
      <c r="J26" s="1">
        <f t="shared" si="7"/>
        <v>0</v>
      </c>
      <c r="K26" s="1">
        <f t="shared" si="8"/>
        <v>0</v>
      </c>
      <c r="L26" s="2">
        <f t="shared" si="9"/>
        <v>0</v>
      </c>
    </row>
    <row r="27" spans="1:12" s="22" customFormat="1" x14ac:dyDescent="0.25">
      <c r="A27" s="33">
        <v>9</v>
      </c>
      <c r="B27" s="62" t="s">
        <v>45</v>
      </c>
      <c r="C27" s="24"/>
      <c r="D27" s="66">
        <v>1</v>
      </c>
      <c r="E27" s="67" t="s">
        <v>101</v>
      </c>
      <c r="F27" s="25"/>
      <c r="G27" s="26">
        <v>0</v>
      </c>
      <c r="H27" s="1">
        <f t="shared" si="5"/>
        <v>0</v>
      </c>
      <c r="I27" s="1">
        <f t="shared" si="6"/>
        <v>0</v>
      </c>
      <c r="J27" s="1">
        <f t="shared" si="7"/>
        <v>0</v>
      </c>
      <c r="K27" s="1">
        <f t="shared" si="8"/>
        <v>0</v>
      </c>
      <c r="L27" s="2">
        <f t="shared" si="9"/>
        <v>0</v>
      </c>
    </row>
    <row r="28" spans="1:12" s="22" customFormat="1" x14ac:dyDescent="0.25">
      <c r="A28" s="33">
        <v>10</v>
      </c>
      <c r="B28" s="62" t="s">
        <v>46</v>
      </c>
      <c r="C28" s="24"/>
      <c r="D28" s="66">
        <v>1</v>
      </c>
      <c r="E28" s="67" t="s">
        <v>35</v>
      </c>
      <c r="F28" s="25"/>
      <c r="G28" s="26">
        <v>0</v>
      </c>
      <c r="H28" s="1">
        <f t="shared" si="5"/>
        <v>0</v>
      </c>
      <c r="I28" s="1">
        <f t="shared" si="6"/>
        <v>0</v>
      </c>
      <c r="J28" s="1">
        <f t="shared" si="7"/>
        <v>0</v>
      </c>
      <c r="K28" s="1">
        <f t="shared" si="8"/>
        <v>0</v>
      </c>
      <c r="L28" s="2">
        <f t="shared" si="9"/>
        <v>0</v>
      </c>
    </row>
    <row r="29" spans="1:12" s="22" customFormat="1" x14ac:dyDescent="0.25">
      <c r="A29" s="33">
        <v>11</v>
      </c>
      <c r="B29" s="62" t="s">
        <v>47</v>
      </c>
      <c r="C29" s="24"/>
      <c r="D29" s="66">
        <v>1</v>
      </c>
      <c r="E29" s="67" t="s">
        <v>35</v>
      </c>
      <c r="F29" s="25"/>
      <c r="G29" s="26">
        <v>0</v>
      </c>
      <c r="H29" s="1">
        <f t="shared" si="5"/>
        <v>0</v>
      </c>
      <c r="I29" s="1">
        <f t="shared" si="6"/>
        <v>0</v>
      </c>
      <c r="J29" s="1">
        <f t="shared" si="7"/>
        <v>0</v>
      </c>
      <c r="K29" s="1">
        <f t="shared" si="8"/>
        <v>0</v>
      </c>
      <c r="L29" s="2">
        <f t="shared" si="9"/>
        <v>0</v>
      </c>
    </row>
    <row r="30" spans="1:12" s="22" customFormat="1" ht="24" x14ac:dyDescent="0.25">
      <c r="A30" s="33">
        <v>12</v>
      </c>
      <c r="B30" s="62" t="s">
        <v>48</v>
      </c>
      <c r="C30" s="24"/>
      <c r="D30" s="66">
        <v>1</v>
      </c>
      <c r="E30" s="67" t="s">
        <v>35</v>
      </c>
      <c r="F30" s="25"/>
      <c r="G30" s="26">
        <v>0</v>
      </c>
      <c r="H30" s="1">
        <f t="shared" si="5"/>
        <v>0</v>
      </c>
      <c r="I30" s="1">
        <f t="shared" si="6"/>
        <v>0</v>
      </c>
      <c r="J30" s="1">
        <f t="shared" si="7"/>
        <v>0</v>
      </c>
      <c r="K30" s="1">
        <f t="shared" si="8"/>
        <v>0</v>
      </c>
      <c r="L30" s="2">
        <f t="shared" si="9"/>
        <v>0</v>
      </c>
    </row>
    <row r="31" spans="1:12" s="22" customFormat="1" x14ac:dyDescent="0.25">
      <c r="A31" s="33">
        <v>13</v>
      </c>
      <c r="B31" s="62" t="s">
        <v>49</v>
      </c>
      <c r="C31" s="24"/>
      <c r="D31" s="66">
        <v>1</v>
      </c>
      <c r="E31" s="67" t="s">
        <v>35</v>
      </c>
      <c r="F31" s="25"/>
      <c r="G31" s="26">
        <v>0</v>
      </c>
      <c r="H31" s="1">
        <f t="shared" si="5"/>
        <v>0</v>
      </c>
      <c r="I31" s="1">
        <f t="shared" si="6"/>
        <v>0</v>
      </c>
      <c r="J31" s="1">
        <f t="shared" si="7"/>
        <v>0</v>
      </c>
      <c r="K31" s="1">
        <f t="shared" si="8"/>
        <v>0</v>
      </c>
      <c r="L31" s="2">
        <f t="shared" si="9"/>
        <v>0</v>
      </c>
    </row>
    <row r="32" spans="1:12" s="22" customFormat="1" x14ac:dyDescent="0.25">
      <c r="A32" s="33">
        <v>14</v>
      </c>
      <c r="B32" s="62" t="s">
        <v>50</v>
      </c>
      <c r="C32" s="24"/>
      <c r="D32" s="66">
        <v>1</v>
      </c>
      <c r="E32" s="67" t="s">
        <v>35</v>
      </c>
      <c r="F32" s="25"/>
      <c r="G32" s="26">
        <v>0</v>
      </c>
      <c r="H32" s="1">
        <f t="shared" si="5"/>
        <v>0</v>
      </c>
      <c r="I32" s="1">
        <f t="shared" si="6"/>
        <v>0</v>
      </c>
      <c r="J32" s="1">
        <f t="shared" si="7"/>
        <v>0</v>
      </c>
      <c r="K32" s="1">
        <f t="shared" si="8"/>
        <v>0</v>
      </c>
      <c r="L32" s="2">
        <f t="shared" si="9"/>
        <v>0</v>
      </c>
    </row>
    <row r="33" spans="1:12" s="22" customFormat="1" ht="24" x14ac:dyDescent="0.25">
      <c r="A33" s="33">
        <v>15</v>
      </c>
      <c r="B33" s="62" t="s">
        <v>51</v>
      </c>
      <c r="C33" s="24"/>
      <c r="D33" s="66">
        <v>1</v>
      </c>
      <c r="E33" s="67" t="s">
        <v>35</v>
      </c>
      <c r="F33" s="25"/>
      <c r="G33" s="26">
        <v>0</v>
      </c>
      <c r="H33" s="1">
        <f t="shared" si="5"/>
        <v>0</v>
      </c>
      <c r="I33" s="1">
        <f t="shared" si="6"/>
        <v>0</v>
      </c>
      <c r="J33" s="1">
        <f t="shared" si="7"/>
        <v>0</v>
      </c>
      <c r="K33" s="1">
        <f t="shared" si="8"/>
        <v>0</v>
      </c>
      <c r="L33" s="2">
        <f t="shared" si="9"/>
        <v>0</v>
      </c>
    </row>
    <row r="34" spans="1:12" s="22" customFormat="1" ht="24" x14ac:dyDescent="0.25">
      <c r="A34" s="33">
        <v>16</v>
      </c>
      <c r="B34" s="62" t="s">
        <v>52</v>
      </c>
      <c r="C34" s="24"/>
      <c r="D34" s="66">
        <v>1</v>
      </c>
      <c r="E34" s="67" t="s">
        <v>35</v>
      </c>
      <c r="F34" s="25"/>
      <c r="G34" s="26">
        <v>0</v>
      </c>
      <c r="H34" s="1">
        <f t="shared" si="5"/>
        <v>0</v>
      </c>
      <c r="I34" s="1">
        <f t="shared" si="6"/>
        <v>0</v>
      </c>
      <c r="J34" s="1">
        <f t="shared" si="7"/>
        <v>0</v>
      </c>
      <c r="K34" s="1">
        <f t="shared" si="8"/>
        <v>0</v>
      </c>
      <c r="L34" s="2">
        <f t="shared" si="9"/>
        <v>0</v>
      </c>
    </row>
    <row r="35" spans="1:12" s="22" customFormat="1" x14ac:dyDescent="0.25">
      <c r="A35" s="33">
        <v>17</v>
      </c>
      <c r="B35" s="62" t="s">
        <v>53</v>
      </c>
      <c r="C35" s="24"/>
      <c r="D35" s="66">
        <v>1</v>
      </c>
      <c r="E35" s="67" t="s">
        <v>35</v>
      </c>
      <c r="F35" s="25"/>
      <c r="G35" s="26">
        <v>0</v>
      </c>
      <c r="H35" s="1">
        <f t="shared" si="5"/>
        <v>0</v>
      </c>
      <c r="I35" s="1">
        <f t="shared" si="6"/>
        <v>0</v>
      </c>
      <c r="J35" s="1">
        <f t="shared" si="7"/>
        <v>0</v>
      </c>
      <c r="K35" s="1">
        <f t="shared" si="8"/>
        <v>0</v>
      </c>
      <c r="L35" s="2">
        <f t="shared" si="9"/>
        <v>0</v>
      </c>
    </row>
    <row r="36" spans="1:12" s="22" customFormat="1" ht="36" x14ac:dyDescent="0.25">
      <c r="A36" s="33">
        <v>18</v>
      </c>
      <c r="B36" s="62" t="s">
        <v>54</v>
      </c>
      <c r="C36" s="24"/>
      <c r="D36" s="66">
        <v>1</v>
      </c>
      <c r="E36" s="67" t="s">
        <v>35</v>
      </c>
      <c r="F36" s="25"/>
      <c r="G36" s="26">
        <v>0</v>
      </c>
      <c r="H36" s="1">
        <f t="shared" si="0"/>
        <v>0</v>
      </c>
      <c r="I36" s="1">
        <f t="shared" si="1"/>
        <v>0</v>
      </c>
      <c r="J36" s="1">
        <f t="shared" si="2"/>
        <v>0</v>
      </c>
      <c r="K36" s="1">
        <f t="shared" si="3"/>
        <v>0</v>
      </c>
      <c r="L36" s="2">
        <f t="shared" si="4"/>
        <v>0</v>
      </c>
    </row>
    <row r="37" spans="1:12" s="22" customFormat="1" x14ac:dyDescent="0.25">
      <c r="A37" s="33">
        <v>19</v>
      </c>
      <c r="B37" s="62" t="s">
        <v>55</v>
      </c>
      <c r="C37" s="24"/>
      <c r="D37" s="66">
        <v>1</v>
      </c>
      <c r="E37" s="67" t="s">
        <v>102</v>
      </c>
      <c r="F37" s="25"/>
      <c r="G37" s="26">
        <v>0</v>
      </c>
      <c r="H37" s="1">
        <f t="shared" si="0"/>
        <v>0</v>
      </c>
      <c r="I37" s="1">
        <f t="shared" si="1"/>
        <v>0</v>
      </c>
      <c r="J37" s="1">
        <f t="shared" si="2"/>
        <v>0</v>
      </c>
      <c r="K37" s="1">
        <f t="shared" si="3"/>
        <v>0</v>
      </c>
      <c r="L37" s="2">
        <f t="shared" si="4"/>
        <v>0</v>
      </c>
    </row>
    <row r="38" spans="1:12" s="22" customFormat="1" x14ac:dyDescent="0.25">
      <c r="A38" s="33">
        <v>20</v>
      </c>
      <c r="B38" s="62" t="s">
        <v>56</v>
      </c>
      <c r="C38" s="24"/>
      <c r="D38" s="66">
        <v>1</v>
      </c>
      <c r="E38" s="67" t="s">
        <v>35</v>
      </c>
      <c r="F38" s="25"/>
      <c r="G38" s="26">
        <v>0</v>
      </c>
      <c r="H38" s="1">
        <f t="shared" si="0"/>
        <v>0</v>
      </c>
      <c r="I38" s="1">
        <f t="shared" si="1"/>
        <v>0</v>
      </c>
      <c r="J38" s="1">
        <f t="shared" si="2"/>
        <v>0</v>
      </c>
      <c r="K38" s="1">
        <f t="shared" si="3"/>
        <v>0</v>
      </c>
      <c r="L38" s="2">
        <f t="shared" si="4"/>
        <v>0</v>
      </c>
    </row>
    <row r="39" spans="1:12" s="22" customFormat="1" x14ac:dyDescent="0.25">
      <c r="A39" s="33">
        <v>21</v>
      </c>
      <c r="B39" s="62" t="s">
        <v>57</v>
      </c>
      <c r="C39" s="24"/>
      <c r="D39" s="66">
        <v>1</v>
      </c>
      <c r="E39" s="67" t="s">
        <v>35</v>
      </c>
      <c r="F39" s="25"/>
      <c r="G39" s="26">
        <v>0</v>
      </c>
      <c r="H39" s="1">
        <f t="shared" si="0"/>
        <v>0</v>
      </c>
      <c r="I39" s="1">
        <f t="shared" si="1"/>
        <v>0</v>
      </c>
      <c r="J39" s="1">
        <f t="shared" si="2"/>
        <v>0</v>
      </c>
      <c r="K39" s="1">
        <f t="shared" si="3"/>
        <v>0</v>
      </c>
      <c r="L39" s="2">
        <f t="shared" si="4"/>
        <v>0</v>
      </c>
    </row>
    <row r="40" spans="1:12" s="22" customFormat="1" x14ac:dyDescent="0.25">
      <c r="A40" s="33">
        <v>22</v>
      </c>
      <c r="B40" s="62" t="s">
        <v>58</v>
      </c>
      <c r="C40" s="24"/>
      <c r="D40" s="66">
        <v>1</v>
      </c>
      <c r="E40" s="67" t="s">
        <v>35</v>
      </c>
      <c r="F40" s="25"/>
      <c r="G40" s="26">
        <v>0</v>
      </c>
      <c r="H40" s="1">
        <f t="shared" si="0"/>
        <v>0</v>
      </c>
      <c r="I40" s="1">
        <f t="shared" si="1"/>
        <v>0</v>
      </c>
      <c r="J40" s="1">
        <f t="shared" si="2"/>
        <v>0</v>
      </c>
      <c r="K40" s="1">
        <f t="shared" si="3"/>
        <v>0</v>
      </c>
      <c r="L40" s="2">
        <f t="shared" si="4"/>
        <v>0</v>
      </c>
    </row>
    <row r="41" spans="1:12" s="22" customFormat="1" x14ac:dyDescent="0.25">
      <c r="A41" s="33">
        <v>23</v>
      </c>
      <c r="B41" s="62" t="s">
        <v>59</v>
      </c>
      <c r="C41" s="24"/>
      <c r="D41" s="66">
        <v>1</v>
      </c>
      <c r="E41" s="67" t="s">
        <v>35</v>
      </c>
      <c r="F41" s="25"/>
      <c r="G41" s="26">
        <v>0</v>
      </c>
      <c r="H41" s="1">
        <f t="shared" si="0"/>
        <v>0</v>
      </c>
      <c r="I41" s="1">
        <f t="shared" si="1"/>
        <v>0</v>
      </c>
      <c r="J41" s="1">
        <f t="shared" si="2"/>
        <v>0</v>
      </c>
      <c r="K41" s="1">
        <f t="shared" si="3"/>
        <v>0</v>
      </c>
      <c r="L41" s="2">
        <f t="shared" si="4"/>
        <v>0</v>
      </c>
    </row>
    <row r="42" spans="1:12" s="22" customFormat="1" x14ac:dyDescent="0.25">
      <c r="A42" s="33">
        <v>24</v>
      </c>
      <c r="B42" s="62" t="s">
        <v>60</v>
      </c>
      <c r="C42" s="24"/>
      <c r="D42" s="66">
        <v>1</v>
      </c>
      <c r="E42" s="67" t="s">
        <v>35</v>
      </c>
      <c r="F42" s="25"/>
      <c r="G42" s="26">
        <v>0</v>
      </c>
      <c r="H42" s="1">
        <f t="shared" si="0"/>
        <v>0</v>
      </c>
      <c r="I42" s="1">
        <f t="shared" si="1"/>
        <v>0</v>
      </c>
      <c r="J42" s="1">
        <f t="shared" si="2"/>
        <v>0</v>
      </c>
      <c r="K42" s="1">
        <f t="shared" si="3"/>
        <v>0</v>
      </c>
      <c r="L42" s="2">
        <f t="shared" si="4"/>
        <v>0</v>
      </c>
    </row>
    <row r="43" spans="1:12" s="22" customFormat="1" x14ac:dyDescent="0.25">
      <c r="A43" s="33">
        <v>25</v>
      </c>
      <c r="B43" s="62" t="s">
        <v>61</v>
      </c>
      <c r="C43" s="24"/>
      <c r="D43" s="66">
        <v>1</v>
      </c>
      <c r="E43" s="67" t="s">
        <v>102</v>
      </c>
      <c r="F43" s="25"/>
      <c r="G43" s="26">
        <v>0</v>
      </c>
      <c r="H43" s="1">
        <f t="shared" si="0"/>
        <v>0</v>
      </c>
      <c r="I43" s="1">
        <f t="shared" si="1"/>
        <v>0</v>
      </c>
      <c r="J43" s="1">
        <f t="shared" si="2"/>
        <v>0</v>
      </c>
      <c r="K43" s="1">
        <f t="shared" si="3"/>
        <v>0</v>
      </c>
      <c r="L43" s="2">
        <f t="shared" si="4"/>
        <v>0</v>
      </c>
    </row>
    <row r="44" spans="1:12" s="22" customFormat="1" ht="24" x14ac:dyDescent="0.25">
      <c r="A44" s="33">
        <v>26</v>
      </c>
      <c r="B44" s="62" t="s">
        <v>62</v>
      </c>
      <c r="C44" s="24"/>
      <c r="D44" s="66">
        <v>1</v>
      </c>
      <c r="E44" s="67" t="s">
        <v>102</v>
      </c>
      <c r="F44" s="25"/>
      <c r="G44" s="26">
        <v>0</v>
      </c>
      <c r="H44" s="1">
        <f t="shared" si="0"/>
        <v>0</v>
      </c>
      <c r="I44" s="1">
        <f t="shared" si="1"/>
        <v>0</v>
      </c>
      <c r="J44" s="1">
        <f t="shared" si="2"/>
        <v>0</v>
      </c>
      <c r="K44" s="1">
        <f t="shared" si="3"/>
        <v>0</v>
      </c>
      <c r="L44" s="2">
        <f t="shared" si="4"/>
        <v>0</v>
      </c>
    </row>
    <row r="45" spans="1:12" s="22" customFormat="1" ht="24" x14ac:dyDescent="0.25">
      <c r="A45" s="33">
        <v>27</v>
      </c>
      <c r="B45" s="62" t="s">
        <v>63</v>
      </c>
      <c r="C45" s="24"/>
      <c r="D45" s="66">
        <v>1</v>
      </c>
      <c r="E45" s="67" t="s">
        <v>102</v>
      </c>
      <c r="F45" s="25"/>
      <c r="G45" s="26">
        <v>0</v>
      </c>
      <c r="H45" s="1">
        <f t="shared" si="0"/>
        <v>0</v>
      </c>
      <c r="I45" s="1">
        <f t="shared" si="1"/>
        <v>0</v>
      </c>
      <c r="J45" s="1">
        <f t="shared" si="2"/>
        <v>0</v>
      </c>
      <c r="K45" s="1">
        <f t="shared" si="3"/>
        <v>0</v>
      </c>
      <c r="L45" s="2">
        <f t="shared" si="4"/>
        <v>0</v>
      </c>
    </row>
    <row r="46" spans="1:12" s="22" customFormat="1" ht="24" x14ac:dyDescent="0.25">
      <c r="A46" s="33">
        <v>28</v>
      </c>
      <c r="B46" s="62" t="s">
        <v>64</v>
      </c>
      <c r="C46" s="24"/>
      <c r="D46" s="66">
        <v>1</v>
      </c>
      <c r="E46" s="67" t="s">
        <v>35</v>
      </c>
      <c r="F46" s="25"/>
      <c r="G46" s="26">
        <v>0</v>
      </c>
      <c r="H46" s="1">
        <f t="shared" si="0"/>
        <v>0</v>
      </c>
      <c r="I46" s="1">
        <f t="shared" si="1"/>
        <v>0</v>
      </c>
      <c r="J46" s="1">
        <f t="shared" si="2"/>
        <v>0</v>
      </c>
      <c r="K46" s="1">
        <f t="shared" si="3"/>
        <v>0</v>
      </c>
      <c r="L46" s="2">
        <f t="shared" si="4"/>
        <v>0</v>
      </c>
    </row>
    <row r="47" spans="1:12" s="22" customFormat="1" ht="24" x14ac:dyDescent="0.25">
      <c r="A47" s="33">
        <v>29</v>
      </c>
      <c r="B47" s="62" t="s">
        <v>65</v>
      </c>
      <c r="C47" s="24"/>
      <c r="D47" s="66">
        <v>1</v>
      </c>
      <c r="E47" s="67" t="s">
        <v>35</v>
      </c>
      <c r="F47" s="25"/>
      <c r="G47" s="26">
        <v>0</v>
      </c>
      <c r="H47" s="1">
        <f t="shared" si="0"/>
        <v>0</v>
      </c>
      <c r="I47" s="1">
        <f t="shared" si="1"/>
        <v>0</v>
      </c>
      <c r="J47" s="1">
        <f t="shared" si="2"/>
        <v>0</v>
      </c>
      <c r="K47" s="1">
        <f t="shared" si="3"/>
        <v>0</v>
      </c>
      <c r="L47" s="2">
        <f t="shared" si="4"/>
        <v>0</v>
      </c>
    </row>
    <row r="48" spans="1:12" s="22" customFormat="1" ht="24" x14ac:dyDescent="0.25">
      <c r="A48" s="33">
        <v>30</v>
      </c>
      <c r="B48" s="62" t="s">
        <v>66</v>
      </c>
      <c r="C48" s="24"/>
      <c r="D48" s="66">
        <v>1</v>
      </c>
      <c r="E48" s="67" t="s">
        <v>35</v>
      </c>
      <c r="F48" s="25"/>
      <c r="G48" s="26">
        <v>0</v>
      </c>
      <c r="H48" s="1">
        <f t="shared" si="0"/>
        <v>0</v>
      </c>
      <c r="I48" s="1">
        <f t="shared" si="1"/>
        <v>0</v>
      </c>
      <c r="J48" s="1">
        <f t="shared" si="2"/>
        <v>0</v>
      </c>
      <c r="K48" s="1">
        <f t="shared" si="3"/>
        <v>0</v>
      </c>
      <c r="L48" s="2">
        <f t="shared" si="4"/>
        <v>0</v>
      </c>
    </row>
    <row r="49" spans="1:12" s="22" customFormat="1" ht="24" x14ac:dyDescent="0.25">
      <c r="A49" s="33">
        <v>31</v>
      </c>
      <c r="B49" s="62" t="s">
        <v>67</v>
      </c>
      <c r="C49" s="24"/>
      <c r="D49" s="66">
        <v>1</v>
      </c>
      <c r="E49" s="67" t="s">
        <v>35</v>
      </c>
      <c r="F49" s="25"/>
      <c r="G49" s="26">
        <v>0</v>
      </c>
      <c r="H49" s="1">
        <f t="shared" si="0"/>
        <v>0</v>
      </c>
      <c r="I49" s="1">
        <f t="shared" si="1"/>
        <v>0</v>
      </c>
      <c r="J49" s="1">
        <f t="shared" si="2"/>
        <v>0</v>
      </c>
      <c r="K49" s="1">
        <f t="shared" si="3"/>
        <v>0</v>
      </c>
      <c r="L49" s="2">
        <f t="shared" si="4"/>
        <v>0</v>
      </c>
    </row>
    <row r="50" spans="1:12" s="22" customFormat="1" x14ac:dyDescent="0.25">
      <c r="A50" s="33">
        <v>32</v>
      </c>
      <c r="B50" s="62" t="s">
        <v>68</v>
      </c>
      <c r="C50" s="24"/>
      <c r="D50" s="66">
        <v>1</v>
      </c>
      <c r="E50" s="67" t="s">
        <v>35</v>
      </c>
      <c r="F50" s="25"/>
      <c r="G50" s="26">
        <v>0</v>
      </c>
      <c r="H50" s="1">
        <f t="shared" si="0"/>
        <v>0</v>
      </c>
      <c r="I50" s="1">
        <f t="shared" si="1"/>
        <v>0</v>
      </c>
      <c r="J50" s="1">
        <f t="shared" si="2"/>
        <v>0</v>
      </c>
      <c r="K50" s="1">
        <f t="shared" si="3"/>
        <v>0</v>
      </c>
      <c r="L50" s="2">
        <f t="shared" si="4"/>
        <v>0</v>
      </c>
    </row>
    <row r="51" spans="1:12" s="22" customFormat="1" ht="24" x14ac:dyDescent="0.25">
      <c r="A51" s="33">
        <v>33</v>
      </c>
      <c r="B51" s="62" t="s">
        <v>69</v>
      </c>
      <c r="C51" s="24"/>
      <c r="D51" s="66">
        <v>1</v>
      </c>
      <c r="E51" s="67" t="s">
        <v>35</v>
      </c>
      <c r="F51" s="25"/>
      <c r="G51" s="26">
        <v>0</v>
      </c>
      <c r="H51" s="1">
        <f t="shared" si="0"/>
        <v>0</v>
      </c>
      <c r="I51" s="1">
        <f t="shared" si="1"/>
        <v>0</v>
      </c>
      <c r="J51" s="1">
        <f t="shared" si="2"/>
        <v>0</v>
      </c>
      <c r="K51" s="1">
        <f t="shared" si="3"/>
        <v>0</v>
      </c>
      <c r="L51" s="2">
        <f t="shared" si="4"/>
        <v>0</v>
      </c>
    </row>
    <row r="52" spans="1:12" s="22" customFormat="1" ht="24" x14ac:dyDescent="0.25">
      <c r="A52" s="33">
        <v>34</v>
      </c>
      <c r="B52" s="63" t="s">
        <v>70</v>
      </c>
      <c r="C52" s="24"/>
      <c r="D52" s="66">
        <v>1</v>
      </c>
      <c r="E52" s="67" t="s">
        <v>35</v>
      </c>
      <c r="F52" s="25"/>
      <c r="G52" s="26">
        <v>0</v>
      </c>
      <c r="H52" s="1">
        <f t="shared" ref="H52:H67" si="10">+ROUND(F52*G52,0)</f>
        <v>0</v>
      </c>
      <c r="I52" s="1">
        <f t="shared" ref="I52:I67" si="11">ROUND(F52+H52,0)</f>
        <v>0</v>
      </c>
      <c r="J52" s="1">
        <f t="shared" ref="J52:J67" si="12">ROUND(F52*D52,0)</f>
        <v>0</v>
      </c>
      <c r="K52" s="1">
        <f t="shared" ref="K52:K67" si="13">ROUND(J52*G52,0)</f>
        <v>0</v>
      </c>
      <c r="L52" s="2">
        <f t="shared" ref="L52:L67" si="14">ROUND(J52+K52,0)</f>
        <v>0</v>
      </c>
    </row>
    <row r="53" spans="1:12" s="22" customFormat="1" ht="36" x14ac:dyDescent="0.25">
      <c r="A53" s="33">
        <v>35</v>
      </c>
      <c r="B53" s="63" t="s">
        <v>71</v>
      </c>
      <c r="C53" s="24"/>
      <c r="D53" s="66">
        <v>1</v>
      </c>
      <c r="E53" s="67" t="s">
        <v>35</v>
      </c>
      <c r="F53" s="25"/>
      <c r="G53" s="26">
        <v>0</v>
      </c>
      <c r="H53" s="1">
        <f t="shared" si="10"/>
        <v>0</v>
      </c>
      <c r="I53" s="1">
        <f t="shared" si="11"/>
        <v>0</v>
      </c>
      <c r="J53" s="1">
        <f t="shared" si="12"/>
        <v>0</v>
      </c>
      <c r="K53" s="1">
        <f t="shared" si="13"/>
        <v>0</v>
      </c>
      <c r="L53" s="2">
        <f t="shared" si="14"/>
        <v>0</v>
      </c>
    </row>
    <row r="54" spans="1:12" s="22" customFormat="1" x14ac:dyDescent="0.25">
      <c r="A54" s="33">
        <v>36</v>
      </c>
      <c r="B54" s="63" t="s">
        <v>72</v>
      </c>
      <c r="C54" s="24"/>
      <c r="D54" s="66">
        <v>1</v>
      </c>
      <c r="E54" s="67" t="s">
        <v>35</v>
      </c>
      <c r="F54" s="25"/>
      <c r="G54" s="26">
        <v>0</v>
      </c>
      <c r="H54" s="1">
        <f t="shared" si="10"/>
        <v>0</v>
      </c>
      <c r="I54" s="1">
        <f t="shared" si="11"/>
        <v>0</v>
      </c>
      <c r="J54" s="1">
        <f t="shared" si="12"/>
        <v>0</v>
      </c>
      <c r="K54" s="1">
        <f t="shared" si="13"/>
        <v>0</v>
      </c>
      <c r="L54" s="2">
        <f t="shared" si="14"/>
        <v>0</v>
      </c>
    </row>
    <row r="55" spans="1:12" s="22" customFormat="1" x14ac:dyDescent="0.25">
      <c r="A55" s="33">
        <v>37</v>
      </c>
      <c r="B55" s="64" t="s">
        <v>105</v>
      </c>
      <c r="C55" s="24"/>
      <c r="D55" s="66">
        <v>1</v>
      </c>
      <c r="E55" s="67" t="s">
        <v>35</v>
      </c>
      <c r="F55" s="25"/>
      <c r="G55" s="26">
        <v>0</v>
      </c>
      <c r="H55" s="1">
        <f t="shared" si="10"/>
        <v>0</v>
      </c>
      <c r="I55" s="1">
        <f t="shared" si="11"/>
        <v>0</v>
      </c>
      <c r="J55" s="1">
        <f t="shared" si="12"/>
        <v>0</v>
      </c>
      <c r="K55" s="1">
        <f t="shared" si="13"/>
        <v>0</v>
      </c>
      <c r="L55" s="2">
        <f t="shared" si="14"/>
        <v>0</v>
      </c>
    </row>
    <row r="56" spans="1:12" s="22" customFormat="1" x14ac:dyDescent="0.25">
      <c r="A56" s="33">
        <v>38</v>
      </c>
      <c r="B56" s="65" t="s">
        <v>73</v>
      </c>
      <c r="C56" s="24"/>
      <c r="D56" s="66">
        <v>1</v>
      </c>
      <c r="E56" s="67" t="s">
        <v>35</v>
      </c>
      <c r="F56" s="25"/>
      <c r="G56" s="26">
        <v>0</v>
      </c>
      <c r="H56" s="1">
        <f t="shared" si="10"/>
        <v>0</v>
      </c>
      <c r="I56" s="1">
        <f t="shared" si="11"/>
        <v>0</v>
      </c>
      <c r="J56" s="1">
        <f t="shared" si="12"/>
        <v>0</v>
      </c>
      <c r="K56" s="1">
        <f t="shared" si="13"/>
        <v>0</v>
      </c>
      <c r="L56" s="2">
        <f t="shared" si="14"/>
        <v>0</v>
      </c>
    </row>
    <row r="57" spans="1:12" s="22" customFormat="1" x14ac:dyDescent="0.25">
      <c r="A57" s="33">
        <v>39</v>
      </c>
      <c r="B57" s="63" t="s">
        <v>74</v>
      </c>
      <c r="C57" s="24"/>
      <c r="D57" s="66">
        <v>1</v>
      </c>
      <c r="E57" s="67" t="s">
        <v>35</v>
      </c>
      <c r="F57" s="25"/>
      <c r="G57" s="26">
        <v>0</v>
      </c>
      <c r="H57" s="1">
        <f t="shared" si="10"/>
        <v>0</v>
      </c>
      <c r="I57" s="1">
        <f t="shared" si="11"/>
        <v>0</v>
      </c>
      <c r="J57" s="1">
        <f t="shared" si="12"/>
        <v>0</v>
      </c>
      <c r="K57" s="1">
        <f t="shared" si="13"/>
        <v>0</v>
      </c>
      <c r="L57" s="2">
        <f t="shared" si="14"/>
        <v>0</v>
      </c>
    </row>
    <row r="58" spans="1:12" s="22" customFormat="1" x14ac:dyDescent="0.25">
      <c r="A58" s="33">
        <v>40</v>
      </c>
      <c r="B58" s="63" t="s">
        <v>75</v>
      </c>
      <c r="C58" s="24"/>
      <c r="D58" s="66">
        <v>1</v>
      </c>
      <c r="E58" s="67" t="s">
        <v>103</v>
      </c>
      <c r="F58" s="25"/>
      <c r="G58" s="26">
        <v>0</v>
      </c>
      <c r="H58" s="1">
        <f t="shared" si="10"/>
        <v>0</v>
      </c>
      <c r="I58" s="1">
        <f t="shared" si="11"/>
        <v>0</v>
      </c>
      <c r="J58" s="1">
        <f t="shared" si="12"/>
        <v>0</v>
      </c>
      <c r="K58" s="1">
        <f t="shared" si="13"/>
        <v>0</v>
      </c>
      <c r="L58" s="2">
        <f t="shared" si="14"/>
        <v>0</v>
      </c>
    </row>
    <row r="59" spans="1:12" s="22" customFormat="1" x14ac:dyDescent="0.25">
      <c r="A59" s="33">
        <v>41</v>
      </c>
      <c r="B59" s="63" t="s">
        <v>76</v>
      </c>
      <c r="C59" s="24"/>
      <c r="D59" s="66">
        <v>1</v>
      </c>
      <c r="E59" s="67" t="s">
        <v>35</v>
      </c>
      <c r="F59" s="25"/>
      <c r="G59" s="26">
        <v>0</v>
      </c>
      <c r="H59" s="1">
        <f t="shared" si="10"/>
        <v>0</v>
      </c>
      <c r="I59" s="1">
        <f t="shared" si="11"/>
        <v>0</v>
      </c>
      <c r="J59" s="1">
        <f t="shared" si="12"/>
        <v>0</v>
      </c>
      <c r="K59" s="1">
        <f t="shared" si="13"/>
        <v>0</v>
      </c>
      <c r="L59" s="2">
        <f t="shared" si="14"/>
        <v>0</v>
      </c>
    </row>
    <row r="60" spans="1:12" s="22" customFormat="1" ht="24" x14ac:dyDescent="0.25">
      <c r="A60" s="33">
        <v>42</v>
      </c>
      <c r="B60" s="63" t="s">
        <v>77</v>
      </c>
      <c r="C60" s="24"/>
      <c r="D60" s="66">
        <v>1</v>
      </c>
      <c r="E60" s="67" t="s">
        <v>35</v>
      </c>
      <c r="F60" s="25"/>
      <c r="G60" s="26">
        <v>0</v>
      </c>
      <c r="H60" s="1">
        <f t="shared" si="10"/>
        <v>0</v>
      </c>
      <c r="I60" s="1">
        <f t="shared" si="11"/>
        <v>0</v>
      </c>
      <c r="J60" s="1">
        <f t="shared" si="12"/>
        <v>0</v>
      </c>
      <c r="K60" s="1">
        <f t="shared" si="13"/>
        <v>0</v>
      </c>
      <c r="L60" s="2">
        <f t="shared" si="14"/>
        <v>0</v>
      </c>
    </row>
    <row r="61" spans="1:12" s="22" customFormat="1" ht="24" x14ac:dyDescent="0.25">
      <c r="A61" s="33">
        <v>43</v>
      </c>
      <c r="B61" s="63" t="s">
        <v>78</v>
      </c>
      <c r="C61" s="24"/>
      <c r="D61" s="66">
        <v>1</v>
      </c>
      <c r="E61" s="67" t="s">
        <v>35</v>
      </c>
      <c r="F61" s="25"/>
      <c r="G61" s="26">
        <v>0</v>
      </c>
      <c r="H61" s="1">
        <f t="shared" si="10"/>
        <v>0</v>
      </c>
      <c r="I61" s="1">
        <f t="shared" si="11"/>
        <v>0</v>
      </c>
      <c r="J61" s="1">
        <f t="shared" si="12"/>
        <v>0</v>
      </c>
      <c r="K61" s="1">
        <f t="shared" si="13"/>
        <v>0</v>
      </c>
      <c r="L61" s="2">
        <f t="shared" si="14"/>
        <v>0</v>
      </c>
    </row>
    <row r="62" spans="1:12" s="22" customFormat="1" x14ac:dyDescent="0.25">
      <c r="A62" s="33">
        <v>44</v>
      </c>
      <c r="B62" s="63" t="s">
        <v>79</v>
      </c>
      <c r="C62" s="24"/>
      <c r="D62" s="66">
        <v>1</v>
      </c>
      <c r="E62" s="67" t="s">
        <v>103</v>
      </c>
      <c r="F62" s="25"/>
      <c r="G62" s="26">
        <v>0</v>
      </c>
      <c r="H62" s="1">
        <f t="shared" si="10"/>
        <v>0</v>
      </c>
      <c r="I62" s="1">
        <f t="shared" si="11"/>
        <v>0</v>
      </c>
      <c r="J62" s="1">
        <f t="shared" si="12"/>
        <v>0</v>
      </c>
      <c r="K62" s="1">
        <f t="shared" si="13"/>
        <v>0</v>
      </c>
      <c r="L62" s="2">
        <f t="shared" si="14"/>
        <v>0</v>
      </c>
    </row>
    <row r="63" spans="1:12" s="22" customFormat="1" x14ac:dyDescent="0.25">
      <c r="A63" s="33">
        <v>45</v>
      </c>
      <c r="B63" s="63" t="s">
        <v>80</v>
      </c>
      <c r="C63" s="24"/>
      <c r="D63" s="66">
        <v>1</v>
      </c>
      <c r="E63" s="67" t="s">
        <v>35</v>
      </c>
      <c r="F63" s="25"/>
      <c r="G63" s="26">
        <v>0</v>
      </c>
      <c r="H63" s="1">
        <f t="shared" si="10"/>
        <v>0</v>
      </c>
      <c r="I63" s="1">
        <f t="shared" si="11"/>
        <v>0</v>
      </c>
      <c r="J63" s="1">
        <f t="shared" si="12"/>
        <v>0</v>
      </c>
      <c r="K63" s="1">
        <f t="shared" si="13"/>
        <v>0</v>
      </c>
      <c r="L63" s="2">
        <f t="shared" si="14"/>
        <v>0</v>
      </c>
    </row>
    <row r="64" spans="1:12" s="22" customFormat="1" x14ac:dyDescent="0.25">
      <c r="A64" s="33">
        <v>46</v>
      </c>
      <c r="B64" s="63" t="s">
        <v>81</v>
      </c>
      <c r="C64" s="24"/>
      <c r="D64" s="66">
        <v>1</v>
      </c>
      <c r="E64" s="67" t="s">
        <v>35</v>
      </c>
      <c r="F64" s="25"/>
      <c r="G64" s="26">
        <v>0</v>
      </c>
      <c r="H64" s="1">
        <f t="shared" si="10"/>
        <v>0</v>
      </c>
      <c r="I64" s="1">
        <f t="shared" si="11"/>
        <v>0</v>
      </c>
      <c r="J64" s="1">
        <f t="shared" si="12"/>
        <v>0</v>
      </c>
      <c r="K64" s="1">
        <f t="shared" si="13"/>
        <v>0</v>
      </c>
      <c r="L64" s="2">
        <f t="shared" si="14"/>
        <v>0</v>
      </c>
    </row>
    <row r="65" spans="1:12" s="22" customFormat="1" x14ac:dyDescent="0.25">
      <c r="A65" s="33">
        <v>47</v>
      </c>
      <c r="B65" s="63" t="s">
        <v>82</v>
      </c>
      <c r="C65" s="24"/>
      <c r="D65" s="66">
        <v>1</v>
      </c>
      <c r="E65" s="67" t="s">
        <v>35</v>
      </c>
      <c r="F65" s="25"/>
      <c r="G65" s="26">
        <v>0</v>
      </c>
      <c r="H65" s="1">
        <f t="shared" si="10"/>
        <v>0</v>
      </c>
      <c r="I65" s="1">
        <f t="shared" si="11"/>
        <v>0</v>
      </c>
      <c r="J65" s="1">
        <f t="shared" si="12"/>
        <v>0</v>
      </c>
      <c r="K65" s="1">
        <f t="shared" si="13"/>
        <v>0</v>
      </c>
      <c r="L65" s="2">
        <f t="shared" si="14"/>
        <v>0</v>
      </c>
    </row>
    <row r="66" spans="1:12" s="22" customFormat="1" x14ac:dyDescent="0.25">
      <c r="A66" s="33">
        <v>48</v>
      </c>
      <c r="B66" s="63" t="s">
        <v>83</v>
      </c>
      <c r="C66" s="24"/>
      <c r="D66" s="66">
        <v>1</v>
      </c>
      <c r="E66" s="67" t="s">
        <v>35</v>
      </c>
      <c r="F66" s="25"/>
      <c r="G66" s="26">
        <v>0</v>
      </c>
      <c r="H66" s="1">
        <f t="shared" si="10"/>
        <v>0</v>
      </c>
      <c r="I66" s="1">
        <f t="shared" si="11"/>
        <v>0</v>
      </c>
      <c r="J66" s="1">
        <f t="shared" si="12"/>
        <v>0</v>
      </c>
      <c r="K66" s="1">
        <f t="shared" si="13"/>
        <v>0</v>
      </c>
      <c r="L66" s="2">
        <f t="shared" si="14"/>
        <v>0</v>
      </c>
    </row>
    <row r="67" spans="1:12" s="22" customFormat="1" ht="48" x14ac:dyDescent="0.25">
      <c r="A67" s="33">
        <v>49</v>
      </c>
      <c r="B67" s="63" t="s">
        <v>84</v>
      </c>
      <c r="C67" s="24"/>
      <c r="D67" s="66">
        <v>1</v>
      </c>
      <c r="E67" s="67" t="s">
        <v>35</v>
      </c>
      <c r="F67" s="25"/>
      <c r="G67" s="26">
        <v>0</v>
      </c>
      <c r="H67" s="1">
        <f t="shared" si="10"/>
        <v>0</v>
      </c>
      <c r="I67" s="1">
        <f t="shared" si="11"/>
        <v>0</v>
      </c>
      <c r="J67" s="1">
        <f t="shared" si="12"/>
        <v>0</v>
      </c>
      <c r="K67" s="1">
        <f t="shared" si="13"/>
        <v>0</v>
      </c>
      <c r="L67" s="2">
        <f t="shared" si="14"/>
        <v>0</v>
      </c>
    </row>
    <row r="68" spans="1:12" s="22" customFormat="1" ht="24" x14ac:dyDescent="0.25">
      <c r="A68" s="33">
        <v>50</v>
      </c>
      <c r="B68" s="63" t="s">
        <v>85</v>
      </c>
      <c r="C68" s="24"/>
      <c r="D68" s="66">
        <v>1</v>
      </c>
      <c r="E68" s="67" t="s">
        <v>104</v>
      </c>
      <c r="F68" s="25"/>
      <c r="G68" s="26">
        <v>0</v>
      </c>
      <c r="H68" s="1">
        <f t="shared" si="0"/>
        <v>0</v>
      </c>
      <c r="I68" s="1">
        <f t="shared" si="1"/>
        <v>0</v>
      </c>
      <c r="J68" s="1">
        <f t="shared" si="2"/>
        <v>0</v>
      </c>
      <c r="K68" s="1">
        <f t="shared" si="3"/>
        <v>0</v>
      </c>
      <c r="L68" s="2">
        <f t="shared" si="4"/>
        <v>0</v>
      </c>
    </row>
    <row r="69" spans="1:12" s="22" customFormat="1" ht="24" x14ac:dyDescent="0.25">
      <c r="A69" s="33">
        <v>51</v>
      </c>
      <c r="B69" s="63" t="s">
        <v>86</v>
      </c>
      <c r="C69" s="24"/>
      <c r="D69" s="66">
        <v>1</v>
      </c>
      <c r="E69" s="67" t="s">
        <v>104</v>
      </c>
      <c r="F69" s="25"/>
      <c r="G69" s="26">
        <v>0</v>
      </c>
      <c r="H69" s="1">
        <f t="shared" si="0"/>
        <v>0</v>
      </c>
      <c r="I69" s="1">
        <f t="shared" si="1"/>
        <v>0</v>
      </c>
      <c r="J69" s="1">
        <f t="shared" si="2"/>
        <v>0</v>
      </c>
      <c r="K69" s="1">
        <f t="shared" si="3"/>
        <v>0</v>
      </c>
      <c r="L69" s="2">
        <f t="shared" si="4"/>
        <v>0</v>
      </c>
    </row>
    <row r="70" spans="1:12" s="22" customFormat="1" x14ac:dyDescent="0.25">
      <c r="A70" s="33">
        <v>52</v>
      </c>
      <c r="B70" s="63" t="s">
        <v>87</v>
      </c>
      <c r="C70" s="24"/>
      <c r="D70" s="66">
        <v>1</v>
      </c>
      <c r="E70" s="67" t="s">
        <v>35</v>
      </c>
      <c r="F70" s="25"/>
      <c r="G70" s="26">
        <v>0</v>
      </c>
      <c r="H70" s="1">
        <f t="shared" si="0"/>
        <v>0</v>
      </c>
      <c r="I70" s="1">
        <f t="shared" si="1"/>
        <v>0</v>
      </c>
      <c r="J70" s="1">
        <f t="shared" si="2"/>
        <v>0</v>
      </c>
      <c r="K70" s="1">
        <f t="shared" si="3"/>
        <v>0</v>
      </c>
      <c r="L70" s="2">
        <f t="shared" si="4"/>
        <v>0</v>
      </c>
    </row>
    <row r="71" spans="1:12" s="22" customFormat="1" ht="36" x14ac:dyDescent="0.25">
      <c r="A71" s="33">
        <v>53</v>
      </c>
      <c r="B71" s="65" t="s">
        <v>88</v>
      </c>
      <c r="C71" s="24"/>
      <c r="D71" s="66">
        <v>1</v>
      </c>
      <c r="E71" s="67" t="s">
        <v>35</v>
      </c>
      <c r="F71" s="25"/>
      <c r="G71" s="26">
        <v>0</v>
      </c>
      <c r="H71" s="1">
        <f t="shared" si="0"/>
        <v>0</v>
      </c>
      <c r="I71" s="1">
        <f t="shared" si="1"/>
        <v>0</v>
      </c>
      <c r="J71" s="1">
        <f t="shared" si="2"/>
        <v>0</v>
      </c>
      <c r="K71" s="1">
        <f t="shared" si="3"/>
        <v>0</v>
      </c>
      <c r="L71" s="2">
        <f t="shared" si="4"/>
        <v>0</v>
      </c>
    </row>
    <row r="72" spans="1:12" s="22" customFormat="1" ht="36" x14ac:dyDescent="0.25">
      <c r="A72" s="33">
        <v>54</v>
      </c>
      <c r="B72" s="63" t="s">
        <v>89</v>
      </c>
      <c r="C72" s="24"/>
      <c r="D72" s="66">
        <v>1</v>
      </c>
      <c r="E72" s="67" t="s">
        <v>101</v>
      </c>
      <c r="F72" s="25"/>
      <c r="G72" s="26">
        <v>0</v>
      </c>
      <c r="H72" s="1">
        <f t="shared" ref="H72:H75" si="15">+ROUND(F72*G72,0)</f>
        <v>0</v>
      </c>
      <c r="I72" s="1">
        <f t="shared" ref="I72:I75" si="16">ROUND(F72+H72,0)</f>
        <v>0</v>
      </c>
      <c r="J72" s="1">
        <f t="shared" ref="J72:J75" si="17">ROUND(F72*D72,0)</f>
        <v>0</v>
      </c>
      <c r="K72" s="1">
        <f t="shared" ref="K72:K75" si="18">ROUND(J72*G72,0)</f>
        <v>0</v>
      </c>
      <c r="L72" s="2">
        <f t="shared" ref="L72:L75" si="19">ROUND(J72+K72,0)</f>
        <v>0</v>
      </c>
    </row>
    <row r="73" spans="1:12" s="22" customFormat="1" ht="36" x14ac:dyDescent="0.25">
      <c r="A73" s="33">
        <v>55</v>
      </c>
      <c r="B73" s="63" t="s">
        <v>90</v>
      </c>
      <c r="C73" s="24"/>
      <c r="D73" s="66">
        <v>1</v>
      </c>
      <c r="E73" s="67" t="s">
        <v>101</v>
      </c>
      <c r="F73" s="25"/>
      <c r="G73" s="26">
        <v>0</v>
      </c>
      <c r="H73" s="1">
        <f t="shared" si="15"/>
        <v>0</v>
      </c>
      <c r="I73" s="1">
        <f t="shared" si="16"/>
        <v>0</v>
      </c>
      <c r="J73" s="1">
        <f t="shared" si="17"/>
        <v>0</v>
      </c>
      <c r="K73" s="1">
        <f t="shared" si="18"/>
        <v>0</v>
      </c>
      <c r="L73" s="2">
        <f t="shared" si="19"/>
        <v>0</v>
      </c>
    </row>
    <row r="74" spans="1:12" s="22" customFormat="1" x14ac:dyDescent="0.25">
      <c r="A74" s="33">
        <v>56</v>
      </c>
      <c r="B74" s="63" t="s">
        <v>91</v>
      </c>
      <c r="C74" s="24"/>
      <c r="D74" s="66">
        <v>1</v>
      </c>
      <c r="E74" s="67" t="s">
        <v>35</v>
      </c>
      <c r="F74" s="25"/>
      <c r="G74" s="26">
        <v>0</v>
      </c>
      <c r="H74" s="1">
        <f t="shared" si="15"/>
        <v>0</v>
      </c>
      <c r="I74" s="1">
        <f t="shared" si="16"/>
        <v>0</v>
      </c>
      <c r="J74" s="1">
        <f t="shared" si="17"/>
        <v>0</v>
      </c>
      <c r="K74" s="1">
        <f t="shared" si="18"/>
        <v>0</v>
      </c>
      <c r="L74" s="2">
        <f t="shared" si="19"/>
        <v>0</v>
      </c>
    </row>
    <row r="75" spans="1:12" s="22" customFormat="1" ht="36" x14ac:dyDescent="0.25">
      <c r="A75" s="33">
        <v>57</v>
      </c>
      <c r="B75" s="63" t="s">
        <v>92</v>
      </c>
      <c r="C75" s="24"/>
      <c r="D75" s="66">
        <v>1</v>
      </c>
      <c r="E75" s="67" t="s">
        <v>35</v>
      </c>
      <c r="F75" s="25"/>
      <c r="G75" s="26">
        <v>0</v>
      </c>
      <c r="H75" s="1">
        <f t="shared" si="15"/>
        <v>0</v>
      </c>
      <c r="I75" s="1">
        <f t="shared" si="16"/>
        <v>0</v>
      </c>
      <c r="J75" s="1">
        <f t="shared" si="17"/>
        <v>0</v>
      </c>
      <c r="K75" s="1">
        <f t="shared" si="18"/>
        <v>0</v>
      </c>
      <c r="L75" s="2">
        <f t="shared" si="19"/>
        <v>0</v>
      </c>
    </row>
    <row r="76" spans="1:12" s="22" customFormat="1" ht="36" x14ac:dyDescent="0.25">
      <c r="A76" s="33">
        <v>58</v>
      </c>
      <c r="B76" s="63" t="s">
        <v>93</v>
      </c>
      <c r="C76" s="24"/>
      <c r="D76" s="66">
        <v>1</v>
      </c>
      <c r="E76" s="67" t="s">
        <v>35</v>
      </c>
      <c r="F76" s="25"/>
      <c r="G76" s="26">
        <v>0</v>
      </c>
      <c r="H76" s="1">
        <f t="shared" ref="H76:H79" si="20">+ROUND(F76*G76,0)</f>
        <v>0</v>
      </c>
      <c r="I76" s="1">
        <f t="shared" ref="I76:I79" si="21">ROUND(F76+H76,0)</f>
        <v>0</v>
      </c>
      <c r="J76" s="1">
        <f t="shared" ref="J76:J79" si="22">ROUND(F76*D76,0)</f>
        <v>0</v>
      </c>
      <c r="K76" s="1">
        <f t="shared" ref="K76:K79" si="23">ROUND(J76*G76,0)</f>
        <v>0</v>
      </c>
      <c r="L76" s="2">
        <f t="shared" ref="L76:L79" si="24">ROUND(J76+K76,0)</f>
        <v>0</v>
      </c>
    </row>
    <row r="77" spans="1:12" s="22" customFormat="1" ht="24" x14ac:dyDescent="0.25">
      <c r="A77" s="33">
        <v>59</v>
      </c>
      <c r="B77" s="63" t="s">
        <v>94</v>
      </c>
      <c r="C77" s="24"/>
      <c r="D77" s="66">
        <v>1</v>
      </c>
      <c r="E77" s="67" t="s">
        <v>35</v>
      </c>
      <c r="F77" s="25"/>
      <c r="G77" s="26">
        <v>0</v>
      </c>
      <c r="H77" s="1">
        <f t="shared" si="20"/>
        <v>0</v>
      </c>
      <c r="I77" s="1">
        <f t="shared" si="21"/>
        <v>0</v>
      </c>
      <c r="J77" s="1">
        <f t="shared" si="22"/>
        <v>0</v>
      </c>
      <c r="K77" s="1">
        <f t="shared" si="23"/>
        <v>0</v>
      </c>
      <c r="L77" s="2">
        <f t="shared" si="24"/>
        <v>0</v>
      </c>
    </row>
    <row r="78" spans="1:12" s="22" customFormat="1" ht="36" x14ac:dyDescent="0.25">
      <c r="A78" s="33">
        <v>60</v>
      </c>
      <c r="B78" s="63" t="s">
        <v>95</v>
      </c>
      <c r="C78" s="24"/>
      <c r="D78" s="66">
        <v>1</v>
      </c>
      <c r="E78" s="67" t="s">
        <v>35</v>
      </c>
      <c r="F78" s="25"/>
      <c r="G78" s="26">
        <v>0</v>
      </c>
      <c r="H78" s="1">
        <f t="shared" si="20"/>
        <v>0</v>
      </c>
      <c r="I78" s="1">
        <f t="shared" si="21"/>
        <v>0</v>
      </c>
      <c r="J78" s="1">
        <f t="shared" si="22"/>
        <v>0</v>
      </c>
      <c r="K78" s="1">
        <f t="shared" si="23"/>
        <v>0</v>
      </c>
      <c r="L78" s="2">
        <f t="shared" si="24"/>
        <v>0</v>
      </c>
    </row>
    <row r="79" spans="1:12" s="22" customFormat="1" ht="36" x14ac:dyDescent="0.25">
      <c r="A79" s="33">
        <v>61</v>
      </c>
      <c r="B79" s="63" t="s">
        <v>96</v>
      </c>
      <c r="C79" s="24"/>
      <c r="D79" s="66">
        <v>1</v>
      </c>
      <c r="E79" s="67" t="s">
        <v>35</v>
      </c>
      <c r="F79" s="25"/>
      <c r="G79" s="26">
        <v>0</v>
      </c>
      <c r="H79" s="1">
        <f t="shared" si="20"/>
        <v>0</v>
      </c>
      <c r="I79" s="1">
        <f t="shared" si="21"/>
        <v>0</v>
      </c>
      <c r="J79" s="1">
        <f t="shared" si="22"/>
        <v>0</v>
      </c>
      <c r="K79" s="1">
        <f t="shared" si="23"/>
        <v>0</v>
      </c>
      <c r="L79" s="2">
        <f t="shared" si="24"/>
        <v>0</v>
      </c>
    </row>
    <row r="80" spans="1:12" s="22" customFormat="1" x14ac:dyDescent="0.25">
      <c r="A80" s="33">
        <v>62</v>
      </c>
      <c r="B80" s="65" t="s">
        <v>97</v>
      </c>
      <c r="C80" s="24"/>
      <c r="D80" s="66">
        <v>1</v>
      </c>
      <c r="E80" s="67" t="s">
        <v>35</v>
      </c>
      <c r="F80" s="25"/>
      <c r="G80" s="26">
        <v>0</v>
      </c>
      <c r="H80" s="1">
        <f t="shared" si="0"/>
        <v>0</v>
      </c>
      <c r="I80" s="1">
        <f t="shared" si="1"/>
        <v>0</v>
      </c>
      <c r="J80" s="1">
        <f t="shared" si="2"/>
        <v>0</v>
      </c>
      <c r="K80" s="1">
        <f t="shared" si="3"/>
        <v>0</v>
      </c>
      <c r="L80" s="2">
        <f t="shared" si="4"/>
        <v>0</v>
      </c>
    </row>
    <row r="81" spans="1:12" s="22" customFormat="1" ht="36" x14ac:dyDescent="0.25">
      <c r="A81" s="33">
        <v>63</v>
      </c>
      <c r="B81" s="63" t="s">
        <v>98</v>
      </c>
      <c r="C81" s="24"/>
      <c r="D81" s="66">
        <v>1</v>
      </c>
      <c r="E81" s="67" t="s">
        <v>35</v>
      </c>
      <c r="F81" s="25"/>
      <c r="G81" s="26">
        <v>0</v>
      </c>
      <c r="H81" s="1">
        <f t="shared" si="0"/>
        <v>0</v>
      </c>
      <c r="I81" s="1">
        <f t="shared" si="1"/>
        <v>0</v>
      </c>
      <c r="J81" s="1">
        <f t="shared" si="2"/>
        <v>0</v>
      </c>
      <c r="K81" s="1">
        <f t="shared" si="3"/>
        <v>0</v>
      </c>
      <c r="L81" s="2">
        <f t="shared" si="4"/>
        <v>0</v>
      </c>
    </row>
    <row r="82" spans="1:12" s="22" customFormat="1" x14ac:dyDescent="0.25">
      <c r="A82" s="33">
        <v>64</v>
      </c>
      <c r="B82" s="65" t="s">
        <v>99</v>
      </c>
      <c r="C82" s="24"/>
      <c r="D82" s="66">
        <v>1</v>
      </c>
      <c r="E82" s="67" t="s">
        <v>35</v>
      </c>
      <c r="F82" s="25"/>
      <c r="G82" s="26">
        <v>0</v>
      </c>
      <c r="H82" s="1">
        <f t="shared" si="0"/>
        <v>0</v>
      </c>
      <c r="I82" s="1">
        <f t="shared" si="1"/>
        <v>0</v>
      </c>
      <c r="J82" s="1">
        <f t="shared" si="2"/>
        <v>0</v>
      </c>
      <c r="K82" s="1">
        <f t="shared" si="3"/>
        <v>0</v>
      </c>
      <c r="L82" s="2">
        <f t="shared" si="4"/>
        <v>0</v>
      </c>
    </row>
    <row r="83" spans="1:12" s="22" customFormat="1" x14ac:dyDescent="0.25">
      <c r="A83" s="33">
        <v>65</v>
      </c>
      <c r="B83" s="63" t="s">
        <v>100</v>
      </c>
      <c r="C83" s="24"/>
      <c r="D83" s="66">
        <v>1</v>
      </c>
      <c r="E83" s="67" t="s">
        <v>35</v>
      </c>
      <c r="F83" s="25"/>
      <c r="G83" s="26">
        <v>0</v>
      </c>
      <c r="H83" s="1">
        <f t="shared" si="0"/>
        <v>0</v>
      </c>
      <c r="I83" s="1">
        <f t="shared" si="1"/>
        <v>0</v>
      </c>
      <c r="J83" s="1">
        <f t="shared" si="2"/>
        <v>0</v>
      </c>
      <c r="K83" s="1">
        <f t="shared" si="3"/>
        <v>0</v>
      </c>
      <c r="L83" s="2">
        <f t="shared" si="4"/>
        <v>0</v>
      </c>
    </row>
    <row r="84" spans="1:12" s="22" customFormat="1" ht="56.25" customHeight="1" thickBot="1" x14ac:dyDescent="0.25">
      <c r="A84" s="59" t="s">
        <v>36</v>
      </c>
      <c r="B84" s="60"/>
      <c r="C84" s="60"/>
      <c r="D84" s="60"/>
      <c r="E84" s="60"/>
      <c r="F84" s="60"/>
      <c r="G84" s="60"/>
      <c r="H84" s="60"/>
      <c r="I84" s="60"/>
      <c r="J84" s="61"/>
      <c r="K84" s="28" t="s">
        <v>23</v>
      </c>
      <c r="L84" s="4">
        <f>SUMIF(G:G,0%,J:J)</f>
        <v>0</v>
      </c>
    </row>
    <row r="85" spans="1:12" s="22" customFormat="1" ht="25.5" customHeight="1" thickBot="1" x14ac:dyDescent="0.25">
      <c r="A85" s="53" t="s">
        <v>25</v>
      </c>
      <c r="B85" s="54"/>
      <c r="C85" s="54"/>
      <c r="D85" s="54"/>
      <c r="E85" s="54"/>
      <c r="F85" s="54"/>
      <c r="G85" s="54"/>
      <c r="H85" s="54"/>
      <c r="I85" s="54"/>
      <c r="J85" s="55"/>
      <c r="K85" s="29" t="s">
        <v>10</v>
      </c>
      <c r="L85" s="4">
        <f>SUMIF(G:G,5%,J:J)</f>
        <v>0</v>
      </c>
    </row>
    <row r="86" spans="1:12" s="22" customFormat="1" ht="30" customHeight="1" x14ac:dyDescent="0.2">
      <c r="A86" s="51" t="s">
        <v>34</v>
      </c>
      <c r="B86" s="51"/>
      <c r="C86" s="51"/>
      <c r="D86" s="51"/>
      <c r="E86" s="51"/>
      <c r="F86" s="51"/>
      <c r="G86" s="51"/>
      <c r="H86" s="51"/>
      <c r="I86" s="51"/>
      <c r="J86" s="51"/>
      <c r="K86" s="28" t="s">
        <v>11</v>
      </c>
      <c r="L86" s="4">
        <f>SUMIF(G:G,19%,J:J)</f>
        <v>0</v>
      </c>
    </row>
    <row r="87" spans="1:12" s="22" customFormat="1" ht="21.75" customHeight="1" x14ac:dyDescent="0.2">
      <c r="A87" s="52"/>
      <c r="B87" s="52"/>
      <c r="C87" s="52"/>
      <c r="D87" s="52"/>
      <c r="E87" s="52"/>
      <c r="F87" s="52"/>
      <c r="G87" s="52"/>
      <c r="H87" s="52"/>
      <c r="I87" s="52"/>
      <c r="J87" s="52"/>
      <c r="K87" s="30" t="s">
        <v>7</v>
      </c>
      <c r="L87" s="5">
        <f>SUM(L84:L86)</f>
        <v>0</v>
      </c>
    </row>
    <row r="88" spans="1:12" s="22" customFormat="1" ht="23.25" customHeight="1" x14ac:dyDescent="0.2">
      <c r="A88" s="52"/>
      <c r="B88" s="52"/>
      <c r="C88" s="52"/>
      <c r="D88" s="52"/>
      <c r="E88" s="52"/>
      <c r="F88" s="52"/>
      <c r="G88" s="52"/>
      <c r="H88" s="52"/>
      <c r="I88" s="52"/>
      <c r="J88" s="52"/>
      <c r="K88" s="31" t="s">
        <v>12</v>
      </c>
      <c r="L88" s="6">
        <f>ROUND(L85*5%,0)</f>
        <v>0</v>
      </c>
    </row>
    <row r="89" spans="1:12" s="22" customFormat="1" ht="22.9" customHeight="1" x14ac:dyDescent="0.2">
      <c r="A89" s="52"/>
      <c r="B89" s="52"/>
      <c r="C89" s="52"/>
      <c r="D89" s="52"/>
      <c r="E89" s="52"/>
      <c r="F89" s="52"/>
      <c r="G89" s="52"/>
      <c r="H89" s="52"/>
      <c r="I89" s="52"/>
      <c r="J89" s="52"/>
      <c r="K89" s="31" t="s">
        <v>13</v>
      </c>
      <c r="L89" s="4">
        <f>ROUND(L86*19%,0)</f>
        <v>0</v>
      </c>
    </row>
    <row r="90" spans="1:12" s="22" customFormat="1" ht="39.75" customHeight="1" x14ac:dyDescent="0.2">
      <c r="A90" s="52"/>
      <c r="B90" s="52"/>
      <c r="C90" s="52"/>
      <c r="D90" s="52"/>
      <c r="E90" s="52"/>
      <c r="F90" s="52"/>
      <c r="G90" s="52"/>
      <c r="H90" s="52"/>
      <c r="I90" s="52"/>
      <c r="J90" s="52"/>
      <c r="K90" s="30" t="s">
        <v>14</v>
      </c>
      <c r="L90" s="5">
        <f>SUM(L88:L89)</f>
        <v>0</v>
      </c>
    </row>
    <row r="91" spans="1:12" s="22" customFormat="1" ht="32.25" customHeight="1" x14ac:dyDescent="0.2">
      <c r="A91" s="52"/>
      <c r="B91" s="52"/>
      <c r="C91" s="52"/>
      <c r="D91" s="52"/>
      <c r="E91" s="52"/>
      <c r="F91" s="52"/>
      <c r="G91" s="52"/>
      <c r="H91" s="52"/>
      <c r="I91" s="52"/>
      <c r="J91" s="52"/>
      <c r="K91" s="32" t="s">
        <v>15</v>
      </c>
      <c r="L91" s="5">
        <f>+L87+L90</f>
        <v>0</v>
      </c>
    </row>
    <row r="93" spans="1:12" ht="15.75" thickBot="1" x14ac:dyDescent="0.3">
      <c r="B93" s="58"/>
      <c r="C93" s="58"/>
    </row>
    <row r="94" spans="1:12" x14ac:dyDescent="0.25">
      <c r="B94" s="57" t="s">
        <v>20</v>
      </c>
      <c r="C94" s="57"/>
    </row>
    <row r="95" spans="1:12" x14ac:dyDescent="0.25">
      <c r="A95" s="7" t="s">
        <v>32</v>
      </c>
    </row>
  </sheetData>
  <sheetProtection selectLockedCells="1"/>
  <mergeCells count="16">
    <mergeCell ref="A86:J91"/>
    <mergeCell ref="A85:J85"/>
    <mergeCell ref="A9:B9"/>
    <mergeCell ref="B94:C94"/>
    <mergeCell ref="D13:G13"/>
    <mergeCell ref="D15:G15"/>
    <mergeCell ref="B93:C93"/>
    <mergeCell ref="A84:J84"/>
    <mergeCell ref="E9:G9"/>
    <mergeCell ref="K2:L5"/>
    <mergeCell ref="A2:A5"/>
    <mergeCell ref="D11:G11"/>
    <mergeCell ref="A11:B15"/>
    <mergeCell ref="B2:J2"/>
    <mergeCell ref="B3:J3"/>
    <mergeCell ref="B4:J5"/>
  </mergeCells>
  <dataValidations count="1">
    <dataValidation type="whole" allowBlank="1" showInputMessage="1" showErrorMessage="1" sqref="F19:F83">
      <formula1>0</formula1>
      <formula2>100000000</formula2>
    </dataValidation>
  </dataValidations>
  <pageMargins left="0.7" right="0.7" top="0.45" bottom="0.45" header="0.3" footer="0.3"/>
  <pageSetup paperSize="5" scale="54"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Hoja2!$D$7:$D$9</xm:f>
          </x14:formula1>
          <xm:sqref>G19:G83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GDOT62130</cp:lastModifiedBy>
  <cp:lastPrinted>2022-03-07T20:20:52Z</cp:lastPrinted>
  <dcterms:created xsi:type="dcterms:W3CDTF">2017-04-28T13:22:52Z</dcterms:created>
  <dcterms:modified xsi:type="dcterms:W3CDTF">2022-04-08T16:59:57Z</dcterms:modified>
</cp:coreProperties>
</file>