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DOT62130\Desktop\COMPRAS 2022\INVITACIONES A COTIZAR\5. ARRENDAMIENTO TURISMO\"/>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<sst xmlns="http://schemas.openxmlformats.org/spreadsheetml/2006/main" count="39" uniqueCount="38">
  <si>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</si>
  <si>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</si>
  <si>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</si>
  <si>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</si>
  <si>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</si>
  <si>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</si>
  <si>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</si>
  <si>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</si>
  <si>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</si>
  <si>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</si>
  <si>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</si>
  <si>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</si>
  <si>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</si>
  <si>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</si>
  <si>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</si>
  <si>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</si>
  <si>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</si>
  <si>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</si>
  <si>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</si>
  <si>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</si>
  <si>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</si>
  <si>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</si>
  <si>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</si>
  <si>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</si>
  <si>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</si>
  <si>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</si>
  <si>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</si>
  <si>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</si>
  <si>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</si>
  <si>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</si>
  <si>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</si>
  <si>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</si>
  <si>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32.1-18</t>
  </si>
  <si>
    <t>OFERTA ECONÓMICA CUANTÍA INFERIOR A 100 S.M.M.L.V</t>
  </si>
  <si>
    <r>
      <rPr>
        <b/>
        <sz val="9"/>
        <color theme="1"/>
        <rFont val="Arial"/>
        <family val="2"/>
      </rPr>
      <t>NOTA 1:</t>
    </r>
    <r>
      <rPr>
        <sz val="9"/>
        <color theme="1"/>
        <rFont val="Arial"/>
        <family val="2"/>
      </rPr>
      <t xml:space="preserve"> Señor cotizante recuerde que este formato se encuentra formulado y no admite valores con decimales en los precios unitarios.
</t>
    </r>
    <r>
      <rPr>
        <b/>
        <sz val="9"/>
        <color theme="1"/>
        <rFont val="Arial"/>
        <family val="2"/>
      </rPr>
      <t>NOTA 2:</t>
    </r>
    <r>
      <rPr>
        <sz val="9"/>
        <color theme="1"/>
        <rFont val="Arial"/>
        <family val="2"/>
      </rPr>
      <t xml:space="preserve"> Tenga en cuenta el “Art. 477” del estatuto tributario, donde se presenta la aclaración de productos exentos. 
</t>
    </r>
    <r>
      <rPr>
        <b/>
        <sz val="9"/>
        <color theme="1"/>
        <rFont val="Arial"/>
        <family val="2"/>
      </rPr>
      <t>NOTA 3:</t>
    </r>
    <r>
      <rPr>
        <sz val="9"/>
        <color theme="1"/>
        <rFont val="Arial"/>
        <family val="2"/>
      </rPr>
      <t xml:space="preserve"> Tenga en cuenta el “Art. 476” del estatuto tributario,  donde se presenta la aclaración de productos y servicios excluidos.
</t>
    </r>
    <r>
      <rPr>
        <b/>
        <sz val="9"/>
        <color theme="1"/>
        <rFont val="Arial"/>
        <family val="2"/>
      </rPr>
      <t>NOTA 4:</t>
    </r>
    <r>
      <rPr>
        <sz val="9"/>
        <color theme="1"/>
        <rFont val="Arial"/>
        <family val="2"/>
      </rPr>
      <t xml:space="preserve"> Los productos y servicios ofertados por la persona naturales  NO RESPONSABLES DE IVA deberán marcar el porcentaje de IVA tarifa CERO (0).
</t>
    </r>
    <r>
      <rPr>
        <b/>
        <sz val="9"/>
        <color theme="1"/>
        <rFont val="Arial"/>
        <family val="2"/>
      </rPr>
      <t>NOTA 5:</t>
    </r>
    <r>
      <rPr>
        <sz val="9"/>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9"/>
        <color theme="1"/>
        <rFont val="Arial"/>
        <family val="2"/>
      </rPr>
      <t>NO APORTAR</t>
    </r>
    <r>
      <rPr>
        <sz val="9"/>
        <color theme="1"/>
        <rFont val="Arial"/>
        <family val="2"/>
      </rPr>
      <t xml:space="preserve"> dicha información se establece como causal de rechazo de la COTIZACIÓN PARA PROCESO GESTIÓN BIENES Y/O SERVICIOS   
</t>
    </r>
    <r>
      <rPr>
        <b/>
        <sz val="9"/>
        <color theme="1"/>
        <rFont val="Arial"/>
        <family val="2"/>
      </rPr>
      <t>NOTA 6:</t>
    </r>
    <r>
      <rPr>
        <sz val="9"/>
        <color theme="1"/>
        <rFont val="Arial"/>
        <family val="2"/>
      </rPr>
      <t xml:space="preserve"> La validez de la cotización no podrá ser Inferior 30 días.
</t>
    </r>
    <r>
      <rPr>
        <b/>
        <sz val="9"/>
        <color theme="1"/>
        <rFont val="Arial"/>
        <family val="2"/>
      </rPr>
      <t>NOTA 7:</t>
    </r>
    <r>
      <rPr>
        <sz val="9"/>
        <color theme="1"/>
        <rFont val="Arial"/>
        <family val="2"/>
      </rPr>
      <t xml:space="preserve"> Recuerde que la forma de pago se debe sujetar a las condiciones establecidas por la Universidad de Cundinamarca para el presente proceso.
</t>
    </r>
    <r>
      <rPr>
        <b/>
        <sz val="9"/>
        <color theme="1"/>
        <rFont val="Arial"/>
        <family val="2"/>
      </rPr>
      <t>NOTA 8:</t>
    </r>
    <r>
      <rPr>
        <sz val="9"/>
        <color theme="1"/>
        <rFont val="Arial"/>
        <family val="2"/>
      </rPr>
      <t xml:space="preserve"> Verifique el término de ejecución establecido en los términos de la invitación cuantía inferior a 100 SMMLV.
</t>
    </r>
    <r>
      <rPr>
        <b/>
        <sz val="9"/>
        <color theme="1"/>
        <rFont val="Arial"/>
        <family val="2"/>
      </rPr>
      <t xml:space="preserve">NOTA 9: </t>
    </r>
    <r>
      <rPr>
        <sz val="9"/>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9"/>
        <color theme="1"/>
        <rFont val="Arial"/>
        <family val="2"/>
      </rPr>
      <t xml:space="preserve">NOTA 10: </t>
    </r>
    <r>
      <rPr>
        <sz val="9"/>
        <color theme="1"/>
        <rFont val="Arial"/>
        <family val="2"/>
      </rPr>
      <t>Señor cotizante recuerde revisar los términos de la invitación cuantía inferior a 100 SMMLV en su totalidad y tener en cuenta todas las condiciones establecidas para la presentación de la oferta.</t>
    </r>
  </si>
  <si>
    <t xml:space="preserve">El valor a ofertar es unitario. Se evaluará el precio unitario y especificaciones técnicas. La contratación se realizará por tracto sucesivo (monto agotable), hasta el cumplimiento del plazo de ejecución o agotar el presupuesto asignado, lo que ocurra primero. El presupuesto asignado para esta necesidad corresponde a SIETE MILLONES ($7.000.000,00) y se cancelará en mensualidades vencidas según el número de horas de prestación del servicio realizadas durante el mes.
Teniendo en cuenta que la entidad no posee la infraestructura necesaria para almacenar los elementos a adquirir, estos serán entregados por el contratista en las cantidades informadas por el supervisor según la necesidad del servicio, máximo a las cuarenta y ocho (48) horas siguientes a la solicitud por parte de la institución a través del supervisor del contrato.
Las cantidades requeridas variarán según las necesidades institucionales
</t>
  </si>
  <si>
    <t>Arrendamiento espacio físico con material profesional para actividades académicas concernientes a los núcleos temáticos: Administración de Cocina, Administración de Alimentos y Bebidas, y Administración de Mesa y Bar.
Incluye:
a. Cocina, área: 64 metros cuadrados o más: compuesta por un espacio de dedicación exclusiva a COCINA FRÍA y otra a COCINA CALIENTE.
b. Depósito, área: 20 metros cuadrados o más.
c. Barra de autoservicio, área: 15 metros cuadrados o más.
d. Comedor, área: 30 metros cuadrados o más.  
e. Área de servicio y bar.
f. Auditorio para 25 personas con pupitres o en su defecto mesas y sillas para trabajo teórico, y tablero acrílico.
g. Equipos de preparación.
h. Equipos de cocción.
i. Equipos de conservación. 
j. Batería.
k. Menaje de cocina, mesa y bar.
l. Mobiliario.
m. Lencería.
n. Vajilla.
o. Cubertería.
p. Cristalería.</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</si>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</sst>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9"/>
      <color theme="1"/>
      <name val="Arial"/>
      <family val="2"/>
    </font>
    <font>
      <b/>
      <sz val="9"/>
      <color theme="1"/>
      <name val="Arial"/>
      <family val="2"/>
    </font>
    <font>
      <sz val="7"/>
      <color theme="1"/>
      <name val="Arial"/>
      <family val="2"/>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29" fillId="0" borderId="1" xfId="3" applyFont="1" applyBorder="1" applyAlignment="1" applyProtection="1">
      <alignment horizontal="center" vertical="center" wrapText="1"/>
      <protection hidden="1"/>
    </xf>
    <xf numFmtId="43" fontId="29" fillId="0" borderId="6" xfId="3" applyFont="1" applyBorder="1" applyAlignment="1" applyProtection="1">
      <alignment horizontal="center" vertical="center" wrapText="1"/>
      <protection hidden="1"/>
    </xf>
    <xf numFmtId="43" fontId="31" fillId="0" borderId="1" xfId="3" applyFont="1" applyBorder="1" applyAlignment="1" applyProtection="1">
      <alignment horizontal="center" vertical="center"/>
      <protection hidden="1"/>
    </xf>
    <xf numFmtId="43" fontId="30" fillId="0" borderId="1" xfId="3" applyFont="1" applyBorder="1" applyAlignment="1" applyProtection="1">
      <alignment horizontal="center" vertical="center"/>
      <protection hidden="1"/>
    </xf>
    <xf numFmtId="43" fontId="31" fillId="0" borderId="1" xfId="3" applyFont="1" applyBorder="1" applyAlignment="1" applyProtection="1">
      <alignment horizontal="center" vertical="center" wrapText="1"/>
      <protection hidden="1"/>
    </xf>
    <xf numFmtId="0" fontId="32" fillId="0" borderId="3" xfId="0" applyFont="1" applyFill="1" applyBorder="1" applyAlignment="1" applyProtection="1">
      <alignment horizontal="center" vertical="center"/>
    </xf>
    <xf numFmtId="0" fontId="3" fillId="0" borderId="36" xfId="0" applyFont="1" applyFill="1" applyBorder="1" applyAlignment="1" applyProtection="1">
      <alignment horizontal="center" vertical="center" wrapText="1"/>
    </xf>
    <xf numFmtId="0" fontId="3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0" fillId="0" borderId="3"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30" fillId="2" borderId="16" xfId="0" applyFont="1" applyFill="1" applyBorder="1" applyAlignment="1" applyProtection="1">
      <alignment horizontal="justify" vertical="top" wrapText="1"/>
    </xf>
    <xf numFmtId="0" fontId="30" fillId="2" borderId="16" xfId="0" applyFont="1" applyFill="1" applyBorder="1" applyAlignment="1" applyProtection="1">
      <alignment horizontal="justify" vertical="top"/>
    </xf>
    <xf numFmtId="0" fontId="30" fillId="2" borderId="29" xfId="0" applyFont="1" applyFill="1" applyBorder="1" applyAlignment="1" applyProtection="1">
      <alignment horizontal="justify" vertical="top"/>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tabSelected="1" view="pageBreakPreview" topLeftCell="A10" zoomScale="85" zoomScaleNormal="70" zoomScaleSheetLayoutView="85" zoomScalePageLayoutView="55" workbookViewId="0">
      <selection activeCell="F19" sqref="F19"/>
    </sheetView>
  </sheetViews>
  <sheetFormatPr baseColWidth="10" defaultColWidth="11.42578125" defaultRowHeight="15" x14ac:dyDescent="0.25"/>
  <cols>
    <col min="1" max="1" width="10.7109375" style="7" customWidth="1"/>
    <col min="2" max="2" width="62.85546875" style="7" customWidth="1"/>
    <col min="3" max="3" width="13.42578125" style="7" customWidth="1"/>
    <col min="4" max="4" width="13.28515625" style="7" customWidth="1"/>
    <col min="5" max="5" width="15" style="7" customWidth="1"/>
    <col min="6" max="6" width="13.5703125" style="7" customWidth="1"/>
    <col min="7" max="7" width="12.85546875" style="7" customWidth="1"/>
    <col min="8" max="8" width="15" style="7" customWidth="1"/>
    <col min="9" max="9" width="15" style="9" customWidth="1"/>
    <col min="10" max="10" width="16.7109375" style="9" customWidth="1"/>
    <col min="11" max="11" width="17.5703125" style="9" customWidth="1"/>
    <col min="12" max="12" width="18.7109375" style="9" customWidth="1"/>
    <col min="13" max="16384" width="11.42578125" style="9"/>
  </cols>
  <sheetData>
    <row r="1" spans="1:12" x14ac:dyDescent="0.25">
      <c r="F1" s="8"/>
    </row>
    <row r="2" spans="1:12" ht="15.75" customHeight="1" x14ac:dyDescent="0.25">
      <c r="A2" s="43"/>
      <c r="B2" s="53" t="s">
        <v>0</v>
      </c>
      <c r="C2" s="53"/>
      <c r="D2" s="53"/>
      <c r="E2" s="53"/>
      <c r="F2" s="53"/>
      <c r="G2" s="53"/>
      <c r="H2" s="53"/>
      <c r="I2" s="53"/>
      <c r="J2" s="53"/>
      <c r="K2" s="37" t="s">
        <v>28</v>
      </c>
      <c r="L2" s="38"/>
    </row>
    <row r="3" spans="1:12" ht="15.75" customHeight="1" x14ac:dyDescent="0.25">
      <c r="A3" s="43"/>
      <c r="B3" s="53" t="s">
        <v>1</v>
      </c>
      <c r="C3" s="53"/>
      <c r="D3" s="53"/>
      <c r="E3" s="53"/>
      <c r="F3" s="53"/>
      <c r="G3" s="53"/>
      <c r="H3" s="53"/>
      <c r="I3" s="53"/>
      <c r="J3" s="53"/>
      <c r="K3" s="39"/>
      <c r="L3" s="40"/>
    </row>
    <row r="4" spans="1:12" ht="16.5" customHeight="1" x14ac:dyDescent="0.25">
      <c r="A4" s="43"/>
      <c r="B4" s="53" t="s">
        <v>33</v>
      </c>
      <c r="C4" s="53"/>
      <c r="D4" s="53"/>
      <c r="E4" s="53"/>
      <c r="F4" s="53"/>
      <c r="G4" s="53"/>
      <c r="H4" s="53"/>
      <c r="I4" s="53"/>
      <c r="J4" s="53"/>
      <c r="K4" s="39"/>
      <c r="L4" s="40"/>
    </row>
    <row r="5" spans="1:12" ht="15" customHeight="1" x14ac:dyDescent="0.25">
      <c r="A5" s="43"/>
      <c r="B5" s="53"/>
      <c r="C5" s="53"/>
      <c r="D5" s="53"/>
      <c r="E5" s="53"/>
      <c r="F5" s="53"/>
      <c r="G5" s="53"/>
      <c r="H5" s="53"/>
      <c r="I5" s="53"/>
      <c r="J5" s="53"/>
      <c r="K5" s="41"/>
      <c r="L5" s="42"/>
    </row>
    <row r="7" spans="1:12" x14ac:dyDescent="0.25">
      <c r="A7" s="10">
        <v>16</v>
      </c>
    </row>
    <row r="8" spans="1:12" x14ac:dyDescent="0.25">
      <c r="A8" s="11" t="s">
        <v>31</v>
      </c>
    </row>
    <row r="9" spans="1:12" ht="25.5" customHeight="1" x14ac:dyDescent="0.25">
      <c r="A9" s="59" t="s">
        <v>30</v>
      </c>
      <c r="B9" s="59"/>
      <c r="C9" s="12"/>
      <c r="E9" s="13" t="s">
        <v>21</v>
      </c>
      <c r="F9" s="61"/>
      <c r="G9" s="62"/>
      <c r="I9" s="14" t="s">
        <v>16</v>
      </c>
      <c r="J9" s="63"/>
      <c r="K9" s="64"/>
    </row>
    <row r="10" spans="1:12" ht="15.75" thickBot="1" x14ac:dyDescent="0.3">
      <c r="A10" s="12"/>
      <c r="B10" s="12"/>
      <c r="C10" s="12"/>
      <c r="E10" s="15"/>
      <c r="F10" s="15"/>
      <c r="G10" s="15"/>
      <c r="I10" s="16"/>
      <c r="J10" s="17"/>
      <c r="K10" s="17"/>
    </row>
    <row r="11" spans="1:12" ht="30.75" customHeight="1" thickBot="1" x14ac:dyDescent="0.3">
      <c r="A11" s="47" t="s">
        <v>27</v>
      </c>
      <c r="B11" s="48"/>
      <c r="C11" s="18"/>
      <c r="D11" s="44" t="s">
        <v>17</v>
      </c>
      <c r="E11" s="45"/>
      <c r="F11" s="45"/>
      <c r="G11" s="46"/>
      <c r="H11" s="23"/>
      <c r="I11" s="16"/>
    </row>
    <row r="12" spans="1:12" ht="15.75" thickBot="1" x14ac:dyDescent="0.3">
      <c r="A12" s="49"/>
      <c r="B12" s="50"/>
      <c r="C12" s="18"/>
      <c r="D12" s="19"/>
      <c r="E12" s="15"/>
      <c r="F12" s="15"/>
      <c r="G12" s="15"/>
      <c r="I12" s="16"/>
    </row>
    <row r="13" spans="1:12" ht="30" customHeight="1" thickBot="1" x14ac:dyDescent="0.3">
      <c r="A13" s="49"/>
      <c r="B13" s="50"/>
      <c r="C13" s="18"/>
      <c r="D13" s="44" t="s">
        <v>18</v>
      </c>
      <c r="E13" s="45"/>
      <c r="F13" s="45"/>
      <c r="G13" s="46"/>
      <c r="H13" s="23"/>
      <c r="I13" s="16"/>
    </row>
    <row r="14" spans="1:12" ht="18.75" customHeight="1" thickBot="1" x14ac:dyDescent="0.3">
      <c r="A14" s="49"/>
      <c r="B14" s="50"/>
      <c r="C14" s="18"/>
      <c r="E14" s="15"/>
      <c r="F14" s="15"/>
      <c r="G14" s="15"/>
      <c r="I14" s="16"/>
    </row>
    <row r="15" spans="1:12" ht="24" customHeight="1" thickBot="1" x14ac:dyDescent="0.3">
      <c r="A15" s="51"/>
      <c r="B15" s="52"/>
      <c r="C15" s="18"/>
      <c r="D15" s="44" t="s">
        <v>22</v>
      </c>
      <c r="E15" s="45"/>
      <c r="F15" s="45"/>
      <c r="G15" s="46"/>
      <c r="H15" s="23"/>
      <c r="I15" s="16"/>
      <c r="J15" s="17"/>
      <c r="K15" s="17"/>
    </row>
    <row r="16" spans="1:12" x14ac:dyDescent="0.25">
      <c r="A16" s="12"/>
      <c r="B16" s="12"/>
      <c r="C16" s="12"/>
      <c r="E16" s="15"/>
      <c r="F16" s="15"/>
      <c r="G16" s="15"/>
      <c r="I16" s="16"/>
      <c r="J16" s="17"/>
      <c r="K16" s="17"/>
    </row>
    <row r="18" spans="1:12" s="22" customFormat="1" ht="38.25" x14ac:dyDescent="0.25">
      <c r="A18" s="20" t="s">
        <v>29</v>
      </c>
      <c r="B18" s="20" t="s">
        <v>2</v>
      </c>
      <c r="C18" s="20" t="s">
        <v>19</v>
      </c>
      <c r="D18" s="20" t="s">
        <v>3</v>
      </c>
      <c r="E18" s="20" t="s">
        <v>24</v>
      </c>
      <c r="F18" s="21" t="s">
        <v>4</v>
      </c>
      <c r="G18" s="27" t="s">
        <v>26</v>
      </c>
      <c r="H18" s="21" t="s">
        <v>5</v>
      </c>
      <c r="I18" s="21" t="s">
        <v>6</v>
      </c>
      <c r="J18" s="21" t="s">
        <v>7</v>
      </c>
      <c r="K18" s="21" t="s">
        <v>8</v>
      </c>
      <c r="L18" s="21" t="s">
        <v>9</v>
      </c>
    </row>
    <row r="19" spans="1:12" s="22" customFormat="1" ht="293.25" x14ac:dyDescent="0.25">
      <c r="A19" s="33">
        <v>1</v>
      </c>
      <c r="B19" s="36" t="s">
        <v>36</v>
      </c>
      <c r="C19" s="24"/>
      <c r="D19" s="34">
        <v>1</v>
      </c>
      <c r="E19" s="35" t="s">
        <v>37</v>
      </c>
      <c r="F19" s="25"/>
      <c r="G19" s="26"/>
      <c r="H19" s="1">
        <f t="shared" ref="H19" si="0">+ROUND(F19*G19,0)</f>
        <v>0</v>
      </c>
      <c r="I19" s="1">
        <f t="shared" ref="I19" si="1">ROUND(F19+H19,0)</f>
        <v>0</v>
      </c>
      <c r="J19" s="1">
        <f t="shared" ref="J19" si="2">ROUND(F19*D19,0)</f>
        <v>0</v>
      </c>
      <c r="K19" s="1">
        <f t="shared" ref="K19" si="3">ROUND(J19*G19,0)</f>
        <v>0</v>
      </c>
      <c r="L19" s="2">
        <f t="shared" ref="L19" si="4">ROUND(J19+K19,0)</f>
        <v>0</v>
      </c>
    </row>
    <row r="20" spans="1:12" s="22" customFormat="1" ht="65.25" customHeight="1" thickBot="1" x14ac:dyDescent="0.25">
      <c r="A20" s="66" t="s">
        <v>35</v>
      </c>
      <c r="B20" s="67"/>
      <c r="C20" s="67"/>
      <c r="D20" s="67"/>
      <c r="E20" s="67"/>
      <c r="F20" s="67"/>
      <c r="G20" s="67"/>
      <c r="H20" s="67"/>
      <c r="I20" s="67"/>
      <c r="J20" s="68"/>
      <c r="K20" s="28" t="s">
        <v>23</v>
      </c>
      <c r="L20" s="4">
        <f>SUMIF(G:G,0%,J:J)</f>
        <v>0</v>
      </c>
    </row>
    <row r="21" spans="1:12" s="22" customFormat="1" ht="25.5" customHeight="1" thickBot="1" x14ac:dyDescent="0.25">
      <c r="A21" s="56" t="s">
        <v>25</v>
      </c>
      <c r="B21" s="57"/>
      <c r="C21" s="57"/>
      <c r="D21" s="57"/>
      <c r="E21" s="57"/>
      <c r="F21" s="57"/>
      <c r="G21" s="57"/>
      <c r="H21" s="57"/>
      <c r="I21" s="57"/>
      <c r="J21" s="58"/>
      <c r="K21" s="29" t="s">
        <v>10</v>
      </c>
      <c r="L21" s="4">
        <f>SUMIF(G:G,5%,J:J)</f>
        <v>0</v>
      </c>
    </row>
    <row r="22" spans="1:12" s="22" customFormat="1" ht="30" customHeight="1" x14ac:dyDescent="0.2">
      <c r="A22" s="54" t="s">
        <v>34</v>
      </c>
      <c r="B22" s="54"/>
      <c r="C22" s="54"/>
      <c r="D22" s="54"/>
      <c r="E22" s="54"/>
      <c r="F22" s="54"/>
      <c r="G22" s="54"/>
      <c r="H22" s="54"/>
      <c r="I22" s="54"/>
      <c r="J22" s="54"/>
      <c r="K22" s="28" t="s">
        <v>11</v>
      </c>
      <c r="L22" s="4">
        <f>SUMIF(G:G,19%,J:J)</f>
        <v>0</v>
      </c>
    </row>
    <row r="23" spans="1:12" s="22" customFormat="1" ht="21.75" customHeight="1" x14ac:dyDescent="0.2">
      <c r="A23" s="55"/>
      <c r="B23" s="55"/>
      <c r="C23" s="55"/>
      <c r="D23" s="55"/>
      <c r="E23" s="55"/>
      <c r="F23" s="55"/>
      <c r="G23" s="55"/>
      <c r="H23" s="55"/>
      <c r="I23" s="55"/>
      <c r="J23" s="55"/>
      <c r="K23" s="30" t="s">
        <v>7</v>
      </c>
      <c r="L23" s="5">
        <f>SUM(L20:L22)</f>
        <v>0</v>
      </c>
    </row>
    <row r="24" spans="1:12" s="22" customFormat="1" ht="23.25" customHeight="1" x14ac:dyDescent="0.2">
      <c r="A24" s="55"/>
      <c r="B24" s="55"/>
      <c r="C24" s="55"/>
      <c r="D24" s="55"/>
      <c r="E24" s="55"/>
      <c r="F24" s="55"/>
      <c r="G24" s="55"/>
      <c r="H24" s="55"/>
      <c r="I24" s="55"/>
      <c r="J24" s="55"/>
      <c r="K24" s="31" t="s">
        <v>12</v>
      </c>
      <c r="L24" s="6">
        <f>ROUND(L21*5%,0)</f>
        <v>0</v>
      </c>
    </row>
    <row r="25" spans="1:12" s="22" customFormat="1" ht="22.9" customHeight="1" x14ac:dyDescent="0.2">
      <c r="A25" s="55"/>
      <c r="B25" s="55"/>
      <c r="C25" s="55"/>
      <c r="D25" s="55"/>
      <c r="E25" s="55"/>
      <c r="F25" s="55"/>
      <c r="G25" s="55"/>
      <c r="H25" s="55"/>
      <c r="I25" s="55"/>
      <c r="J25" s="55"/>
      <c r="K25" s="31" t="s">
        <v>13</v>
      </c>
      <c r="L25" s="4">
        <f>ROUND(L22*19%,0)</f>
        <v>0</v>
      </c>
    </row>
    <row r="26" spans="1:12" s="22" customFormat="1" ht="39.75" customHeight="1" x14ac:dyDescent="0.2">
      <c r="A26" s="55"/>
      <c r="B26" s="55"/>
      <c r="C26" s="55"/>
      <c r="D26" s="55"/>
      <c r="E26" s="55"/>
      <c r="F26" s="55"/>
      <c r="G26" s="55"/>
      <c r="H26" s="55"/>
      <c r="I26" s="55"/>
      <c r="J26" s="55"/>
      <c r="K26" s="30" t="s">
        <v>14</v>
      </c>
      <c r="L26" s="5">
        <f>SUM(L24:L25)</f>
        <v>0</v>
      </c>
    </row>
    <row r="27" spans="1:12" s="22" customFormat="1" ht="32.25" customHeight="1" x14ac:dyDescent="0.2">
      <c r="A27" s="55"/>
      <c r="B27" s="55"/>
      <c r="C27" s="55"/>
      <c r="D27" s="55"/>
      <c r="E27" s="55"/>
      <c r="F27" s="55"/>
      <c r="G27" s="55"/>
      <c r="H27" s="55"/>
      <c r="I27" s="55"/>
      <c r="J27" s="55"/>
      <c r="K27" s="32" t="s">
        <v>15</v>
      </c>
      <c r="L27" s="5">
        <f>+L23+L26</f>
        <v>0</v>
      </c>
    </row>
    <row r="29" spans="1:12" ht="15.75" thickBot="1" x14ac:dyDescent="0.3">
      <c r="B29" s="65"/>
      <c r="C29" s="65"/>
    </row>
    <row r="30" spans="1:12" x14ac:dyDescent="0.25">
      <c r="B30" s="60" t="s">
        <v>20</v>
      </c>
      <c r="C30" s="60"/>
    </row>
    <row r="31" spans="1:12" x14ac:dyDescent="0.25">
      <c r="A31" s="7" t="s">
        <v>32</v>
      </c>
    </row>
  </sheetData>
  <sheetProtection algorithmName="SHA-512" hashValue="y3DFmMRCAauPSvsyuNsqSXgK4ofExHVl7STEdok86DKOBSPE5FNcY1nCBSHjCXZaGlThwbc1wwd9v4nyyELp4w==" saltValue="xRTUIaFicy5bNlcaHrdwOA==" spinCount="100000" sheet="1" selectLockedCells="1"/>
  <mergeCells count="17">
    <mergeCell ref="A22:J27"/>
    <mergeCell ref="A21:J21"/>
    <mergeCell ref="A9:B9"/>
    <mergeCell ref="B30:C30"/>
    <mergeCell ref="D13:G13"/>
    <mergeCell ref="D15:G15"/>
    <mergeCell ref="F9:G9"/>
    <mergeCell ref="J9:K9"/>
    <mergeCell ref="B29:C29"/>
    <mergeCell ref="A20:J20"/>
    <mergeCell ref="K2:L5"/>
    <mergeCell ref="A2:A5"/>
    <mergeCell ref="D11:G11"/>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45" bottom="0.4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GDOT62130</cp:lastModifiedBy>
  <cp:lastPrinted>2022-03-07T20:20:52Z</cp:lastPrinted>
  <dcterms:created xsi:type="dcterms:W3CDTF">2017-04-28T13:22:52Z</dcterms:created>
  <dcterms:modified xsi:type="dcterms:W3CDTF">2022-03-16T14:13:32Z</dcterms:modified>
</cp:coreProperties>
</file>