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DOT62130\Desktop\COMPRAS 2022\INVITACIONES A COTIZAR\2. REFRIGERIOS Y ALMUERZOS\"/>
    </mc:Choice>
  </mc:AlternateContent>
  <bookViews>
    <workbookView showHorizontalScroll="0" showVerticalScroll="0" showSheetTabs="0" xWindow="-105" yWindow="-105" windowWidth="23250" windowHeight="12570"/>
  </bookViews>
  <sheets>
    <sheet name="Hoja1" sheetId="1" r:id="rId1"/>
    <sheet name="Hoja2" sheetId="2" state="hidden" r:id="rId2"/>
  </sheets>
  <definedNames>
    <definedName name="_xlnm.Print_Area" localSheetId="0">Hoja1!$A$1:$L$36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4" i="1" l="1"/>
  <c r="H24" i="1"/>
  <c r="I24" i="1" s="1"/>
  <c r="J23" i="1"/>
  <c r="I23" i="1"/>
  <c r="H23" i="1"/>
  <c r="J22" i="1"/>
  <c r="H22" i="1"/>
  <c r="I22" i="1" s="1"/>
  <c r="J21" i="1"/>
  <c r="K21" i="1" s="1"/>
  <c r="H21" i="1"/>
  <c r="I21" i="1" s="1"/>
  <c r="J20" i="1"/>
  <c r="H20" i="1"/>
  <c r="I20" i="1" s="1"/>
  <c r="K24" i="1" l="1"/>
  <c r="L24" i="1" s="1"/>
  <c r="K23" i="1"/>
  <c r="L23" i="1" s="1"/>
  <c r="K22" i="1"/>
  <c r="L22" i="1" s="1"/>
  <c r="L21" i="1"/>
  <c r="K20" i="1"/>
  <c r="L20" i="1" s="1"/>
  <c r="J19" i="1" l="1"/>
  <c r="H19" i="1"/>
  <c r="I19" i="1" s="1"/>
  <c r="K19" i="1" l="1"/>
  <c r="L19" i="1" s="1"/>
  <c r="L26" i="1"/>
  <c r="L29" i="1" s="1"/>
  <c r="L27" i="1" l="1"/>
  <c r="L30" i="1" s="1"/>
  <c r="L25" i="1"/>
  <c r="L31" i="1" l="1"/>
  <c r="L28" i="1"/>
  <c r="L32"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<sst xmlns="http://schemas.openxmlformats.org/spreadsheetml/2006/main" count="49" uniqueCount="43">
  <si>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</si>
  <si>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</si>
  <si>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</si>
  <si>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</si>
  <si>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</si>
  <si>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</si>
  <si>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</si>
  <si>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</si>
  <si>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</si>
  <si>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</si>
  <si>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</si>
  <si>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</si>
  <si>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</si>
  <si>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</si>
  <si>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</si>
  <si>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</si>
  <si>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</si>
  <si>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</si>
  <si>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</si>
  <si>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</si>
  <si>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</si>
  <si>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</si>
  <si>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</si>
  <si>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</si>
  <si>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</si>
  <si>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</si>
  <si>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</si>
  <si>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</si>
  <si>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</si>
  <si>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</si>
  <si>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</si>
  <si>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</si>
  <si>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32.1-18</t>
  </si>
  <si>
    <t>OFERTA ECONÓMICA CUANTÍA INFERIOR A 100 S.M.M.L.V</t>
  </si>
  <si>
    <r>
      <rPr>
        <b/>
        <sz val="9"/>
        <color theme="1"/>
        <rFont val="Arial"/>
        <family val="2"/>
      </rPr>
      <t>NOTA 1:</t>
    </r>
    <r>
      <rPr>
        <sz val="9"/>
        <color theme="1"/>
        <rFont val="Arial"/>
        <family val="2"/>
      </rPr>
      <t xml:space="preserve"> Señor cotizante recuerde que este formato se encuentra formulado y no admite valores con decimales en los precios unitarios.
</t>
    </r>
    <r>
      <rPr>
        <b/>
        <sz val="9"/>
        <color theme="1"/>
        <rFont val="Arial"/>
        <family val="2"/>
      </rPr>
      <t>NOTA 2:</t>
    </r>
    <r>
      <rPr>
        <sz val="9"/>
        <color theme="1"/>
        <rFont val="Arial"/>
        <family val="2"/>
      </rPr>
      <t xml:space="preserve"> Tenga en cuenta el “Art. 477” del estatuto tributario, donde se presenta la aclaración de productos exentos. 
</t>
    </r>
    <r>
      <rPr>
        <b/>
        <sz val="9"/>
        <color theme="1"/>
        <rFont val="Arial"/>
        <family val="2"/>
      </rPr>
      <t>NOTA 3:</t>
    </r>
    <r>
      <rPr>
        <sz val="9"/>
        <color theme="1"/>
        <rFont val="Arial"/>
        <family val="2"/>
      </rPr>
      <t xml:space="preserve"> Tenga en cuenta el “Art. 476” del estatuto tributario,  donde se presenta la aclaración de productos y servicios excluidos.
</t>
    </r>
    <r>
      <rPr>
        <b/>
        <sz val="9"/>
        <color theme="1"/>
        <rFont val="Arial"/>
        <family val="2"/>
      </rPr>
      <t>NOTA 4:</t>
    </r>
    <r>
      <rPr>
        <sz val="9"/>
        <color theme="1"/>
        <rFont val="Arial"/>
        <family val="2"/>
      </rPr>
      <t xml:space="preserve"> Los productos y servicios ofertados por la persona naturales  NO RESPONSABLES DE IVA deberán marcar el porcentaje de IVA tarifa CERO (0).
</t>
    </r>
    <r>
      <rPr>
        <b/>
        <sz val="9"/>
        <color theme="1"/>
        <rFont val="Arial"/>
        <family val="2"/>
      </rPr>
      <t>NOTA 5:</t>
    </r>
    <r>
      <rPr>
        <sz val="9"/>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9"/>
        <color theme="1"/>
        <rFont val="Arial"/>
        <family val="2"/>
      </rPr>
      <t>NO APORTAR</t>
    </r>
    <r>
      <rPr>
        <sz val="9"/>
        <color theme="1"/>
        <rFont val="Arial"/>
        <family val="2"/>
      </rPr>
      <t xml:space="preserve"> dicha información se establece como causal de rechazo de la COTIZACIÓN PARA PROCESO GESTIÓN BIENES Y/O SERVICIOS   
</t>
    </r>
    <r>
      <rPr>
        <b/>
        <sz val="9"/>
        <color theme="1"/>
        <rFont val="Arial"/>
        <family val="2"/>
      </rPr>
      <t>NOTA 6:</t>
    </r>
    <r>
      <rPr>
        <sz val="9"/>
        <color theme="1"/>
        <rFont val="Arial"/>
        <family val="2"/>
      </rPr>
      <t xml:space="preserve"> La validez de la cotización no podrá ser Inferior 30 días.
</t>
    </r>
    <r>
      <rPr>
        <b/>
        <sz val="9"/>
        <color theme="1"/>
        <rFont val="Arial"/>
        <family val="2"/>
      </rPr>
      <t>NOTA 7:</t>
    </r>
    <r>
      <rPr>
        <sz val="9"/>
        <color theme="1"/>
        <rFont val="Arial"/>
        <family val="2"/>
      </rPr>
      <t xml:space="preserve"> Recuerde que la forma de pago se debe sujetar a las condiciones establecidas por la Universidad de Cundinamarca para el presente proceso.
</t>
    </r>
    <r>
      <rPr>
        <b/>
        <sz val="9"/>
        <color theme="1"/>
        <rFont val="Arial"/>
        <family val="2"/>
      </rPr>
      <t>NOTA 8:</t>
    </r>
    <r>
      <rPr>
        <sz val="9"/>
        <color theme="1"/>
        <rFont val="Arial"/>
        <family val="2"/>
      </rPr>
      <t xml:space="preserve"> Verifique el término de ejecución establecido en los términos de la invitación cuantía inferior a 100 SMMLV.
</t>
    </r>
    <r>
      <rPr>
        <b/>
        <sz val="9"/>
        <color theme="1"/>
        <rFont val="Arial"/>
        <family val="2"/>
      </rPr>
      <t xml:space="preserve">NOTA 9: </t>
    </r>
    <r>
      <rPr>
        <sz val="9"/>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9"/>
        <color theme="1"/>
        <rFont val="Arial"/>
        <family val="2"/>
      </rPr>
      <t xml:space="preserve">NOTA 10: </t>
    </r>
    <r>
      <rPr>
        <sz val="9"/>
        <color theme="1"/>
        <rFont val="Arial"/>
        <family val="2"/>
      </rPr>
      <t>Señor cotizante recuerde revisar los términos de la invitación cuantía inferior a 100 SMMLV en su totalidad y tener en cuenta todas las condiciones establecidas para la presentación de la oferta.</t>
    </r>
  </si>
  <si>
    <t>Unidad</t>
  </si>
  <si>
    <t>Refrigerio con Hojaldre ó pastel de pollo mínimo de 400 gr. + bebida mínimo de 330 ml
Incluye empaque por refrigerio</t>
  </si>
  <si>
    <t>Refrigerio con mantecada 250 gr. + bebida mínimo de 330 ml
Incluye empaque individual</t>
  </si>
  <si>
    <t xml:space="preserve">Refrigerio con Croissant mínimo de 400 gr. + bebida de 330 ml
Incluye empaque individual </t>
  </si>
  <si>
    <t xml:space="preserve">Refrigerio con Flauta de jamón y queso mínimo de 250 gr. + bebida de 330 ml
Incluye empaque individual
</t>
  </si>
  <si>
    <t>ALMUERZO EJECUTIVO
Sopa o crema mínimo de 200 cc
Bandeja: porción de proteína (mínimo de 125gr), hortalizas y verduras (mínimo de 60 gr.), Cereal (mínimo de 35 gr.) Raíz, tubérculo o plátano (60 gr.), Leguminosas (25 gr.)
Bebida: jugo de fruta natural mínimo de 12 onzas
Incluye empaque individual</t>
  </si>
  <si>
    <t>ALMUERZO ESPECIAL
1 proteína de res, pollo ó cerdo x 300 gr (mínimo) ó mojarra (mínimo de 500gr), Carbohidrato x 110 gr. + 1 harina x 100 gr. + Ensalada x 80 gr. + Porción de fruta + Bebida de origen natural x 12 Oz.
Incluye empaque individual</t>
  </si>
  <si>
    <t>NOTA 1. El valor a ofertar es unitario. La sumatoria de los valores unitarios es la que define el menor valor total ofertado, se evaluaran los precios unitarios, especificaciones técnicas. La contratación se realizará por tracto sucesivo (monto agotable), hasta el cumplimiento del plazo de ejecución o agotar el presupuesto asignado, lo que ocurra primero. El presupuesto asignado para esta necesidad corresponde a VEINTISEIS MILLONES CUARENTA Y UN MIL NOVECIENTOS OCHENTA Y CINCO PESOS M/CTE ($26.041.985) y se cancelara en mensualidades vencidas según el suministro realizado en el mes.
NOTA 2. Las cantidades suministradas de cada ítem variará según las necesidades institucionales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</si>
</sst>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9"/>
      <color theme="1"/>
      <name val="Arial"/>
      <family val="2"/>
    </font>
    <font>
      <b/>
      <sz val="9"/>
      <color theme="1"/>
      <name val="Arial"/>
      <family val="2"/>
    </font>
    <font>
      <sz val="7"/>
      <color theme="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43" fontId="29" fillId="0" borderId="1" xfId="3" applyFont="1" applyBorder="1" applyAlignment="1" applyProtection="1">
      <alignment horizontal="center" vertical="center" wrapText="1"/>
      <protection hidden="1"/>
    </xf>
    <xf numFmtId="43" fontId="29" fillId="0" borderId="6" xfId="3" applyFont="1" applyBorder="1" applyAlignment="1" applyProtection="1">
      <alignment horizontal="center" vertical="center" wrapText="1"/>
      <protection hidden="1"/>
    </xf>
    <xf numFmtId="43" fontId="31" fillId="0" borderId="1" xfId="3" applyFont="1" applyBorder="1" applyAlignment="1" applyProtection="1">
      <alignment horizontal="center" vertical="center"/>
      <protection hidden="1"/>
    </xf>
    <xf numFmtId="43" fontId="30" fillId="0" borderId="1" xfId="3" applyFont="1" applyBorder="1" applyAlignment="1" applyProtection="1">
      <alignment horizontal="center" vertical="center"/>
      <protection hidden="1"/>
    </xf>
    <xf numFmtId="43" fontId="31" fillId="0" borderId="1" xfId="3" applyFont="1" applyBorder="1" applyAlignment="1" applyProtection="1">
      <alignment horizontal="center" vertical="center" wrapText="1"/>
      <protection hidden="1"/>
    </xf>
    <xf numFmtId="0" fontId="32" fillId="0" borderId="3" xfId="0" applyFont="1" applyFill="1" applyBorder="1" applyAlignment="1" applyProtection="1">
      <alignment horizontal="center" vertical="center"/>
    </xf>
    <xf numFmtId="0" fontId="3" fillId="0" borderId="20" xfId="0" applyFont="1" applyBorder="1" applyAlignment="1" applyProtection="1">
      <alignment vertical="top" wrapText="1"/>
      <protection hidden="1"/>
    </xf>
    <xf numFmtId="0" fontId="3" fillId="0" borderId="20" xfId="0" applyFont="1" applyFill="1" applyBorder="1" applyAlignment="1" applyProtection="1">
      <alignment horizontal="center" vertical="center" wrapText="1"/>
    </xf>
    <xf numFmtId="0" fontId="3" fillId="0" borderId="20" xfId="0" applyFont="1" applyBorder="1" applyAlignment="1" applyProtection="1">
      <alignment vertical="center" wrapText="1"/>
      <protection hidden="1"/>
    </xf>
    <xf numFmtId="0" fontId="30" fillId="0" borderId="3"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30" fillId="2" borderId="16" xfId="0" applyFont="1" applyFill="1" applyBorder="1" applyAlignment="1" applyProtection="1">
      <alignment horizontal="justify" vertical="top" wrapText="1"/>
    </xf>
    <xf numFmtId="0" fontId="30" fillId="2" borderId="16" xfId="0" applyFont="1" applyFill="1" applyBorder="1" applyAlignment="1" applyProtection="1">
      <alignment horizontal="justify" vertical="top"/>
    </xf>
    <xf numFmtId="0" fontId="30" fillId="2" borderId="30" xfId="0" applyFont="1" applyFill="1" applyBorder="1" applyAlignment="1" applyProtection="1">
      <alignment horizontal="justify" vertical="top"/>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6"/>
  <sheetViews>
    <sheetView tabSelected="1" view="pageBreakPreview" zoomScale="85" zoomScaleNormal="70" zoomScaleSheetLayoutView="85" zoomScalePageLayoutView="55" workbookViewId="0">
      <selection activeCell="C21" sqref="C21"/>
    </sheetView>
  </sheetViews>
  <sheetFormatPr baseColWidth="10" defaultColWidth="11.42578125" defaultRowHeight="15" x14ac:dyDescent="0.25"/>
  <cols>
    <col min="1" max="1" width="10.7109375" style="7" customWidth="1"/>
    <col min="2" max="2" width="62.85546875" style="7" customWidth="1"/>
    <col min="3" max="3" width="13.42578125" style="7" customWidth="1"/>
    <col min="4" max="4" width="13.28515625" style="7" customWidth="1"/>
    <col min="5" max="5" width="15" style="7" customWidth="1"/>
    <col min="6" max="6" width="13.5703125" style="7" customWidth="1"/>
    <col min="7" max="7" width="12.85546875" style="7" customWidth="1"/>
    <col min="8" max="8" width="15" style="7" customWidth="1"/>
    <col min="9" max="9" width="15" style="9" customWidth="1"/>
    <col min="10" max="10" width="16.7109375" style="9" customWidth="1"/>
    <col min="11" max="11" width="17.5703125" style="9" customWidth="1"/>
    <col min="12" max="12" width="18.7109375" style="9" customWidth="1"/>
    <col min="13" max="16384" width="11.42578125" style="9"/>
  </cols>
  <sheetData>
    <row r="1" spans="1:12" x14ac:dyDescent="0.25">
      <c r="F1" s="8"/>
    </row>
    <row r="2" spans="1:12" ht="15.75" customHeight="1" x14ac:dyDescent="0.25">
      <c r="A2" s="61"/>
      <c r="B2" s="68" t="s">
        <v>0</v>
      </c>
      <c r="C2" s="68"/>
      <c r="D2" s="68"/>
      <c r="E2" s="68"/>
      <c r="F2" s="68"/>
      <c r="G2" s="68"/>
      <c r="H2" s="68"/>
      <c r="I2" s="68"/>
      <c r="J2" s="68"/>
      <c r="K2" s="55" t="s">
        <v>28</v>
      </c>
      <c r="L2" s="56"/>
    </row>
    <row r="3" spans="1:12" ht="15.75" customHeight="1" x14ac:dyDescent="0.25">
      <c r="A3" s="61"/>
      <c r="B3" s="68" t="s">
        <v>1</v>
      </c>
      <c r="C3" s="68"/>
      <c r="D3" s="68"/>
      <c r="E3" s="68"/>
      <c r="F3" s="68"/>
      <c r="G3" s="68"/>
      <c r="H3" s="68"/>
      <c r="I3" s="68"/>
      <c r="J3" s="68"/>
      <c r="K3" s="57"/>
      <c r="L3" s="58"/>
    </row>
    <row r="4" spans="1:12" ht="16.5" customHeight="1" x14ac:dyDescent="0.25">
      <c r="A4" s="61"/>
      <c r="B4" s="68" t="s">
        <v>33</v>
      </c>
      <c r="C4" s="68"/>
      <c r="D4" s="68"/>
      <c r="E4" s="68"/>
      <c r="F4" s="68"/>
      <c r="G4" s="68"/>
      <c r="H4" s="68"/>
      <c r="I4" s="68"/>
      <c r="J4" s="68"/>
      <c r="K4" s="57"/>
      <c r="L4" s="58"/>
    </row>
    <row r="5" spans="1:12" ht="15" customHeight="1" x14ac:dyDescent="0.25">
      <c r="A5" s="61"/>
      <c r="B5" s="68"/>
      <c r="C5" s="68"/>
      <c r="D5" s="68"/>
      <c r="E5" s="68"/>
      <c r="F5" s="68"/>
      <c r="G5" s="68"/>
      <c r="H5" s="68"/>
      <c r="I5" s="68"/>
      <c r="J5" s="68"/>
      <c r="K5" s="59"/>
      <c r="L5" s="60"/>
    </row>
    <row r="7" spans="1:12" x14ac:dyDescent="0.25">
      <c r="A7" s="10">
        <v>16</v>
      </c>
    </row>
    <row r="8" spans="1:12" x14ac:dyDescent="0.25">
      <c r="A8" s="11" t="s">
        <v>31</v>
      </c>
    </row>
    <row r="9" spans="1:12" ht="25.5" customHeight="1" x14ac:dyDescent="0.25">
      <c r="A9" s="42" t="s">
        <v>30</v>
      </c>
      <c r="B9" s="42"/>
      <c r="C9" s="12"/>
      <c r="E9" s="13" t="s">
        <v>21</v>
      </c>
      <c r="F9" s="47"/>
      <c r="G9" s="48"/>
      <c r="I9" s="14" t="s">
        <v>16</v>
      </c>
      <c r="J9" s="49"/>
      <c r="K9" s="50"/>
    </row>
    <row r="10" spans="1:12" ht="15.75" thickBot="1" x14ac:dyDescent="0.3">
      <c r="A10" s="12"/>
      <c r="B10" s="12"/>
      <c r="C10" s="12"/>
      <c r="E10" s="15"/>
      <c r="F10" s="15"/>
      <c r="G10" s="15"/>
      <c r="I10" s="16"/>
      <c r="J10" s="17"/>
      <c r="K10" s="17"/>
    </row>
    <row r="11" spans="1:12" ht="30.75" customHeight="1" thickBot="1" x14ac:dyDescent="0.3">
      <c r="A11" s="62" t="s">
        <v>27</v>
      </c>
      <c r="B11" s="63"/>
      <c r="C11" s="18"/>
      <c r="D11" s="44" t="s">
        <v>17</v>
      </c>
      <c r="E11" s="45"/>
      <c r="F11" s="45"/>
      <c r="G11" s="46"/>
      <c r="H11" s="23"/>
      <c r="I11" s="16"/>
    </row>
    <row r="12" spans="1:12" ht="15.75" thickBot="1" x14ac:dyDescent="0.3">
      <c r="A12" s="64"/>
      <c r="B12" s="65"/>
      <c r="C12" s="18"/>
      <c r="D12" s="19"/>
      <c r="E12" s="15"/>
      <c r="F12" s="15"/>
      <c r="G12" s="15"/>
      <c r="I12" s="16"/>
    </row>
    <row r="13" spans="1:12" ht="30" customHeight="1" thickBot="1" x14ac:dyDescent="0.3">
      <c r="A13" s="64"/>
      <c r="B13" s="65"/>
      <c r="C13" s="18"/>
      <c r="D13" s="44" t="s">
        <v>18</v>
      </c>
      <c r="E13" s="45"/>
      <c r="F13" s="45"/>
      <c r="G13" s="46"/>
      <c r="H13" s="23"/>
      <c r="I13" s="16"/>
    </row>
    <row r="14" spans="1:12" ht="18.75" customHeight="1" thickBot="1" x14ac:dyDescent="0.3">
      <c r="A14" s="64"/>
      <c r="B14" s="65"/>
      <c r="C14" s="18"/>
      <c r="E14" s="15"/>
      <c r="F14" s="15"/>
      <c r="G14" s="15"/>
      <c r="I14" s="16"/>
    </row>
    <row r="15" spans="1:12" ht="24" customHeight="1" thickBot="1" x14ac:dyDescent="0.3">
      <c r="A15" s="66"/>
      <c r="B15" s="67"/>
      <c r="C15" s="18"/>
      <c r="D15" s="44" t="s">
        <v>22</v>
      </c>
      <c r="E15" s="45"/>
      <c r="F15" s="45"/>
      <c r="G15" s="46"/>
      <c r="H15" s="23"/>
      <c r="I15" s="16"/>
      <c r="J15" s="17"/>
      <c r="K15" s="17"/>
    </row>
    <row r="16" spans="1:12" x14ac:dyDescent="0.25">
      <c r="A16" s="12"/>
      <c r="B16" s="12"/>
      <c r="C16" s="12"/>
      <c r="E16" s="15"/>
      <c r="F16" s="15"/>
      <c r="G16" s="15"/>
      <c r="I16" s="16"/>
      <c r="J16" s="17"/>
      <c r="K16" s="17"/>
    </row>
    <row r="18" spans="1:12" s="22" customFormat="1" ht="38.25" x14ac:dyDescent="0.25">
      <c r="A18" s="20" t="s">
        <v>29</v>
      </c>
      <c r="B18" s="20" t="s">
        <v>2</v>
      </c>
      <c r="C18" s="20" t="s">
        <v>19</v>
      </c>
      <c r="D18" s="20" t="s">
        <v>3</v>
      </c>
      <c r="E18" s="20" t="s">
        <v>24</v>
      </c>
      <c r="F18" s="21" t="s">
        <v>4</v>
      </c>
      <c r="G18" s="27" t="s">
        <v>26</v>
      </c>
      <c r="H18" s="21" t="s">
        <v>5</v>
      </c>
      <c r="I18" s="21" t="s">
        <v>6</v>
      </c>
      <c r="J18" s="21" t="s">
        <v>7</v>
      </c>
      <c r="K18" s="21" t="s">
        <v>8</v>
      </c>
      <c r="L18" s="21" t="s">
        <v>9</v>
      </c>
    </row>
    <row r="19" spans="1:12" s="22" customFormat="1" ht="51.75" customHeight="1" x14ac:dyDescent="0.25">
      <c r="A19" s="33">
        <v>1</v>
      </c>
      <c r="B19" s="34" t="s">
        <v>36</v>
      </c>
      <c r="C19" s="24"/>
      <c r="D19" s="35">
        <v>1</v>
      </c>
      <c r="E19" s="35" t="s">
        <v>35</v>
      </c>
      <c r="F19" s="25"/>
      <c r="G19" s="26">
        <v>0</v>
      </c>
      <c r="H19" s="1">
        <f t="shared" ref="H19:H24" si="0">+ROUND(F19*G19,0)</f>
        <v>0</v>
      </c>
      <c r="I19" s="1">
        <f t="shared" ref="I19:I24" si="1">ROUND(F19+H19,0)</f>
        <v>0</v>
      </c>
      <c r="J19" s="1">
        <f t="shared" ref="J19:J24" si="2">ROUND(F19*D19,0)</f>
        <v>0</v>
      </c>
      <c r="K19" s="1">
        <f t="shared" ref="K19:K24" si="3">ROUND(J19*G19,0)</f>
        <v>0</v>
      </c>
      <c r="L19" s="2">
        <f t="shared" ref="L19:L24" si="4">ROUND(J19+K19,0)</f>
        <v>0</v>
      </c>
    </row>
    <row r="20" spans="1:12" s="22" customFormat="1" ht="36.75" customHeight="1" x14ac:dyDescent="0.25">
      <c r="A20" s="33">
        <v>2</v>
      </c>
      <c r="B20" s="34" t="s">
        <v>37</v>
      </c>
      <c r="C20" s="24"/>
      <c r="D20" s="35">
        <v>1</v>
      </c>
      <c r="E20" s="35" t="s">
        <v>35</v>
      </c>
      <c r="F20" s="25"/>
      <c r="G20" s="26">
        <v>0</v>
      </c>
      <c r="H20" s="1">
        <f t="shared" si="0"/>
        <v>0</v>
      </c>
      <c r="I20" s="1">
        <f t="shared" si="1"/>
        <v>0</v>
      </c>
      <c r="J20" s="1">
        <f t="shared" si="2"/>
        <v>0</v>
      </c>
      <c r="K20" s="1">
        <f t="shared" si="3"/>
        <v>0</v>
      </c>
      <c r="L20" s="2">
        <f t="shared" si="4"/>
        <v>0</v>
      </c>
    </row>
    <row r="21" spans="1:12" s="22" customFormat="1" ht="39.75" customHeight="1" x14ac:dyDescent="0.25">
      <c r="A21" s="33">
        <v>3</v>
      </c>
      <c r="B21" s="34" t="s">
        <v>38</v>
      </c>
      <c r="C21" s="24"/>
      <c r="D21" s="35">
        <v>1</v>
      </c>
      <c r="E21" s="35" t="s">
        <v>35</v>
      </c>
      <c r="F21" s="25"/>
      <c r="G21" s="26">
        <v>0</v>
      </c>
      <c r="H21" s="1">
        <f t="shared" si="0"/>
        <v>0</v>
      </c>
      <c r="I21" s="1">
        <f t="shared" si="1"/>
        <v>0</v>
      </c>
      <c r="J21" s="1">
        <f t="shared" si="2"/>
        <v>0</v>
      </c>
      <c r="K21" s="1">
        <f t="shared" si="3"/>
        <v>0</v>
      </c>
      <c r="L21" s="2">
        <f t="shared" si="4"/>
        <v>0</v>
      </c>
    </row>
    <row r="22" spans="1:12" s="22" customFormat="1" ht="45" customHeight="1" x14ac:dyDescent="0.25">
      <c r="A22" s="33">
        <v>4</v>
      </c>
      <c r="B22" s="34" t="s">
        <v>39</v>
      </c>
      <c r="C22" s="24"/>
      <c r="D22" s="35">
        <v>1</v>
      </c>
      <c r="E22" s="35" t="s">
        <v>35</v>
      </c>
      <c r="F22" s="25"/>
      <c r="G22" s="26">
        <v>0</v>
      </c>
      <c r="H22" s="1">
        <f t="shared" si="0"/>
        <v>0</v>
      </c>
      <c r="I22" s="1">
        <f t="shared" si="1"/>
        <v>0</v>
      </c>
      <c r="J22" s="1">
        <f t="shared" si="2"/>
        <v>0</v>
      </c>
      <c r="K22" s="1">
        <f t="shared" si="3"/>
        <v>0</v>
      </c>
      <c r="L22" s="2">
        <f t="shared" si="4"/>
        <v>0</v>
      </c>
    </row>
    <row r="23" spans="1:12" s="22" customFormat="1" ht="111.75" customHeight="1" x14ac:dyDescent="0.25">
      <c r="A23" s="33">
        <v>5</v>
      </c>
      <c r="B23" s="34" t="s">
        <v>40</v>
      </c>
      <c r="C23" s="24"/>
      <c r="D23" s="35">
        <v>1</v>
      </c>
      <c r="E23" s="35" t="s">
        <v>35</v>
      </c>
      <c r="F23" s="25"/>
      <c r="G23" s="26">
        <v>0</v>
      </c>
      <c r="H23" s="1">
        <f t="shared" si="0"/>
        <v>0</v>
      </c>
      <c r="I23" s="1">
        <f t="shared" si="1"/>
        <v>0</v>
      </c>
      <c r="J23" s="1">
        <f t="shared" si="2"/>
        <v>0</v>
      </c>
      <c r="K23" s="1">
        <f t="shared" si="3"/>
        <v>0</v>
      </c>
      <c r="L23" s="2">
        <f t="shared" si="4"/>
        <v>0</v>
      </c>
    </row>
    <row r="24" spans="1:12" s="22" customFormat="1" ht="89.25" customHeight="1" x14ac:dyDescent="0.25">
      <c r="A24" s="33">
        <v>6</v>
      </c>
      <c r="B24" s="36" t="s">
        <v>41</v>
      </c>
      <c r="C24" s="24"/>
      <c r="D24" s="35">
        <v>1</v>
      </c>
      <c r="E24" s="35" t="s">
        <v>35</v>
      </c>
      <c r="F24" s="25"/>
      <c r="G24" s="26">
        <v>0</v>
      </c>
      <c r="H24" s="1">
        <f t="shared" si="0"/>
        <v>0</v>
      </c>
      <c r="I24" s="1">
        <f t="shared" si="1"/>
        <v>0</v>
      </c>
      <c r="J24" s="1">
        <f t="shared" si="2"/>
        <v>0</v>
      </c>
      <c r="K24" s="1">
        <f t="shared" si="3"/>
        <v>0</v>
      </c>
      <c r="L24" s="2">
        <f t="shared" si="4"/>
        <v>0</v>
      </c>
    </row>
    <row r="25" spans="1:12" s="22" customFormat="1" ht="56.25" customHeight="1" thickBot="1" x14ac:dyDescent="0.25">
      <c r="A25" s="52" t="s">
        <v>42</v>
      </c>
      <c r="B25" s="53"/>
      <c r="C25" s="53"/>
      <c r="D25" s="53"/>
      <c r="E25" s="53"/>
      <c r="F25" s="53"/>
      <c r="G25" s="53"/>
      <c r="H25" s="53"/>
      <c r="I25" s="53"/>
      <c r="J25" s="54"/>
      <c r="K25" s="28" t="s">
        <v>23</v>
      </c>
      <c r="L25" s="4">
        <f>SUMIF(G:G,0%,J:J)</f>
        <v>0</v>
      </c>
    </row>
    <row r="26" spans="1:12" s="22" customFormat="1" ht="25.5" customHeight="1" thickBot="1" x14ac:dyDescent="0.25">
      <c r="A26" s="39" t="s">
        <v>25</v>
      </c>
      <c r="B26" s="40"/>
      <c r="C26" s="40"/>
      <c r="D26" s="40"/>
      <c r="E26" s="40"/>
      <c r="F26" s="40"/>
      <c r="G26" s="40"/>
      <c r="H26" s="40"/>
      <c r="I26" s="40"/>
      <c r="J26" s="41"/>
      <c r="K26" s="29" t="s">
        <v>10</v>
      </c>
      <c r="L26" s="4">
        <f>SUMIF(G:G,5%,J:J)</f>
        <v>0</v>
      </c>
    </row>
    <row r="27" spans="1:12" s="22" customFormat="1" ht="30" customHeight="1" x14ac:dyDescent="0.2">
      <c r="A27" s="37" t="s">
        <v>34</v>
      </c>
      <c r="B27" s="37"/>
      <c r="C27" s="37"/>
      <c r="D27" s="37"/>
      <c r="E27" s="37"/>
      <c r="F27" s="37"/>
      <c r="G27" s="37"/>
      <c r="H27" s="37"/>
      <c r="I27" s="37"/>
      <c r="J27" s="37"/>
      <c r="K27" s="28" t="s">
        <v>11</v>
      </c>
      <c r="L27" s="4">
        <f>SUMIF(G:G,19%,J:J)</f>
        <v>0</v>
      </c>
    </row>
    <row r="28" spans="1:12" s="22" customFormat="1" ht="21.75" customHeight="1" x14ac:dyDescent="0.2">
      <c r="A28" s="38"/>
      <c r="B28" s="38"/>
      <c r="C28" s="38"/>
      <c r="D28" s="38"/>
      <c r="E28" s="38"/>
      <c r="F28" s="38"/>
      <c r="G28" s="38"/>
      <c r="H28" s="38"/>
      <c r="I28" s="38"/>
      <c r="J28" s="38"/>
      <c r="K28" s="30" t="s">
        <v>7</v>
      </c>
      <c r="L28" s="5">
        <f>SUM(L25:L27)</f>
        <v>0</v>
      </c>
    </row>
    <row r="29" spans="1:12" s="22" customFormat="1" ht="23.25" customHeight="1" x14ac:dyDescent="0.2">
      <c r="A29" s="38"/>
      <c r="B29" s="38"/>
      <c r="C29" s="38"/>
      <c r="D29" s="38"/>
      <c r="E29" s="38"/>
      <c r="F29" s="38"/>
      <c r="G29" s="38"/>
      <c r="H29" s="38"/>
      <c r="I29" s="38"/>
      <c r="J29" s="38"/>
      <c r="K29" s="31" t="s">
        <v>12</v>
      </c>
      <c r="L29" s="6">
        <f>ROUND(L26*5%,0)</f>
        <v>0</v>
      </c>
    </row>
    <row r="30" spans="1:12" s="22" customFormat="1" ht="22.9" customHeight="1" x14ac:dyDescent="0.2">
      <c r="A30" s="38"/>
      <c r="B30" s="38"/>
      <c r="C30" s="38"/>
      <c r="D30" s="38"/>
      <c r="E30" s="38"/>
      <c r="F30" s="38"/>
      <c r="G30" s="38"/>
      <c r="H30" s="38"/>
      <c r="I30" s="38"/>
      <c r="J30" s="38"/>
      <c r="K30" s="31" t="s">
        <v>13</v>
      </c>
      <c r="L30" s="4">
        <f>ROUND(L27*19%,0)</f>
        <v>0</v>
      </c>
    </row>
    <row r="31" spans="1:12" s="22" customFormat="1" ht="39.75" customHeight="1" x14ac:dyDescent="0.2">
      <c r="A31" s="38"/>
      <c r="B31" s="38"/>
      <c r="C31" s="38"/>
      <c r="D31" s="38"/>
      <c r="E31" s="38"/>
      <c r="F31" s="38"/>
      <c r="G31" s="38"/>
      <c r="H31" s="38"/>
      <c r="I31" s="38"/>
      <c r="J31" s="38"/>
      <c r="K31" s="30" t="s">
        <v>14</v>
      </c>
      <c r="L31" s="5">
        <f>SUM(L29:L30)</f>
        <v>0</v>
      </c>
    </row>
    <row r="32" spans="1:12" s="22" customFormat="1" ht="32.25" customHeight="1" x14ac:dyDescent="0.2">
      <c r="A32" s="38"/>
      <c r="B32" s="38"/>
      <c r="C32" s="38"/>
      <c r="D32" s="38"/>
      <c r="E32" s="38"/>
      <c r="F32" s="38"/>
      <c r="G32" s="38"/>
      <c r="H32" s="38"/>
      <c r="I32" s="38"/>
      <c r="J32" s="38"/>
      <c r="K32" s="32" t="s">
        <v>15</v>
      </c>
      <c r="L32" s="5">
        <f>+L28+L31</f>
        <v>0</v>
      </c>
    </row>
    <row r="34" spans="1:3" ht="15.75" thickBot="1" x14ac:dyDescent="0.3">
      <c r="B34" s="51"/>
      <c r="C34" s="51"/>
    </row>
    <row r="35" spans="1:3" x14ac:dyDescent="0.25">
      <c r="B35" s="43" t="s">
        <v>20</v>
      </c>
      <c r="C35" s="43"/>
    </row>
    <row r="36" spans="1:3" x14ac:dyDescent="0.25">
      <c r="A36" s="7" t="s">
        <v>32</v>
      </c>
    </row>
  </sheetData>
  <sheetProtection algorithmName="SHA-512" hashValue="ozEIYmKKn0qC+UTk1LOH60gWLGTrc6Itl8fphvrL13iuVsvEYwxGxPc3SKv2OaPjWKv6b/zZx81ztbZyxZYNSw==" saltValue="bAP7TT+H0bE3CGCHNuC+sg==" spinCount="100000" sheet="1" selectLockedCells="1"/>
  <mergeCells count="17">
    <mergeCell ref="K2:L5"/>
    <mergeCell ref="A2:A5"/>
    <mergeCell ref="D11:G11"/>
    <mergeCell ref="A11:B15"/>
    <mergeCell ref="B2:J2"/>
    <mergeCell ref="B3:J3"/>
    <mergeCell ref="B4:J5"/>
    <mergeCell ref="A27:J32"/>
    <mergeCell ref="A26:J26"/>
    <mergeCell ref="A9:B9"/>
    <mergeCell ref="B35:C35"/>
    <mergeCell ref="D13:G13"/>
    <mergeCell ref="D15:G15"/>
    <mergeCell ref="F9:G9"/>
    <mergeCell ref="J9:K9"/>
    <mergeCell ref="B34:C34"/>
    <mergeCell ref="A25:J25"/>
  </mergeCells>
  <dataValidations count="1">
    <dataValidation type="whole" allowBlank="1" showInputMessage="1" showErrorMessage="1" sqref="F19:F24">
      <formula1>0</formula1>
      <formula2>100000000</formula2>
    </dataValidation>
  </dataValidations>
  <pageMargins left="0.7" right="0.7" top="0.45" bottom="0.4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GDOT62130</cp:lastModifiedBy>
  <cp:lastPrinted>2022-03-07T20:20:52Z</cp:lastPrinted>
  <dcterms:created xsi:type="dcterms:W3CDTF">2017-04-28T13:22:52Z</dcterms:created>
  <dcterms:modified xsi:type="dcterms:W3CDTF">2022-03-10T19:51:07Z</dcterms:modified>
</cp:coreProperties>
</file>