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BASE ASFALTICA\"/>
    </mc:Choice>
  </mc:AlternateContent>
  <bookViews>
    <workbookView xWindow="0" yWindow="0" windowWidth="10545" windowHeight="874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O22" i="1" l="1"/>
  <c r="O25" i="1" s="1"/>
  <c r="L20" i="1"/>
  <c r="M20" i="1" l="1"/>
  <c r="N20" i="1"/>
  <c r="O21" i="1"/>
  <c r="J20" i="1"/>
  <c r="O29" i="1" l="1"/>
  <c r="H20" i="1"/>
  <c r="K20" i="1" s="1"/>
  <c r="O20" i="1" l="1"/>
  <c r="O23" i="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<sst xmlns="http://schemas.openxmlformats.org/spreadsheetml/2006/main" count="47" uniqueCount="46">
  <si>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</si>
  <si>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</si>
  <si>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</si>
  <si>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</si>
  <si>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</si>
  <si>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</si>
  <si>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</si>
  <si>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</si>
  <si>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</si>
  <si>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</si>
  <si>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</si>
  <si>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</si>
  <si>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</si>
  <si>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</si>
  <si>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</si>
  <si>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</si>
  <si>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</si>
  <si>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</si>
  <si>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</si>
  <si>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</si>
  <si>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</si>
  <si>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</si>
  <si>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</si>
  <si>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</si>
  <si>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</si>
  <si>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</si>
  <si>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</si>
  <si>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</si>
  <si>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</si>
  <si>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</si>
  <si>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</si>
  <si>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</si>
  <si>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</si>
  <si>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</si>
  <si>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</si>
  <si>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</si>
  <si>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</si>
  <si>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</si>
  <si>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</si>
  <si>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</si>
  <si>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</si>
  <si>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</si>
  <si>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</si>
  <si>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Servicio de extracción, transporte y disposición final de base asfáltica ubicada en tanque de la Seccional Girardot Universidad de Cundinamarca. 
Nota 1. El valor a ofertar es unitario y se contratara hasta agotar presupuesto asignado en el Plan Anual de Adquisiciones por valor de $6.179.000. 
Nota 2: Tratamiento de residuo Base Asfáltica contaminada sin valor comercial a todo costo (incluye extracción manual, embalaje, recolección, transporte, disposición final en sitio certificado por la autoridad ambiental competente)</t>
  </si>
  <si>
    <t>NOTAS TECNICAS
Nota 1. El valor a ofertar es unitario y se contratara hasta agotar presupuesto asignado en el Plan Anual de Adquisiciones por valor de $6.179.000.
Nota 2: Tratamiento de residuo Base Asfáltica contaminada sin valor comercial a todo costo (incluye extracción manual, embalaje, recolección, transporte, disposición final en sitio certificado por la autoridad ambiental competente)
Nota 3. Incluye el transporte en vehiculo apropiado para la recolección in situ desde la Seccional Girardot, hasta el lugar de disposicion final, teniendo en cuenta que el punto de extracción al de cargue del vehiculo es de 25 mts con un pendiente de 20° aproximadamente.
Nota 4. El personal que realice la extraccion manual y el transporte deberan contar con certificacion de manejo seguro de sustancias quimicas y / o peligrosas segun lo dispuesto en la normatividad ambiental aplicable, vigente.</t>
  </si>
  <si>
    <t>KILOGRAMO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</si>
</sst>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vertical="center"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9" zoomScale="60" zoomScaleNormal="6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54"/>
      <c r="B2" s="55" t="s">
        <v>0</v>
      </c>
      <c r="C2" s="55"/>
      <c r="D2" s="55"/>
      <c r="E2" s="55"/>
      <c r="F2" s="55"/>
      <c r="G2" s="55"/>
      <c r="H2" s="55"/>
      <c r="I2" s="55"/>
      <c r="J2" s="55"/>
      <c r="K2" s="55"/>
      <c r="L2" s="55"/>
      <c r="M2" s="55"/>
      <c r="N2" s="53" t="s">
        <v>37</v>
      </c>
      <c r="O2" s="53"/>
    </row>
    <row r="3" spans="1:15" ht="15.75" customHeight="1" x14ac:dyDescent="0.25">
      <c r="A3" s="54"/>
      <c r="B3" s="55" t="s">
        <v>1</v>
      </c>
      <c r="C3" s="55"/>
      <c r="D3" s="55"/>
      <c r="E3" s="55"/>
      <c r="F3" s="55"/>
      <c r="G3" s="55"/>
      <c r="H3" s="55"/>
      <c r="I3" s="55"/>
      <c r="J3" s="55"/>
      <c r="K3" s="55"/>
      <c r="L3" s="55"/>
      <c r="M3" s="55"/>
      <c r="N3" s="53" t="s">
        <v>40</v>
      </c>
      <c r="O3" s="53"/>
    </row>
    <row r="4" spans="1:15" ht="16.5" customHeight="1" x14ac:dyDescent="0.25">
      <c r="A4" s="54"/>
      <c r="B4" s="55" t="s">
        <v>36</v>
      </c>
      <c r="C4" s="55"/>
      <c r="D4" s="55"/>
      <c r="E4" s="55"/>
      <c r="F4" s="55"/>
      <c r="G4" s="55"/>
      <c r="H4" s="55"/>
      <c r="I4" s="55"/>
      <c r="J4" s="55"/>
      <c r="K4" s="55"/>
      <c r="L4" s="55"/>
      <c r="M4" s="55"/>
      <c r="N4" s="53" t="s">
        <v>41</v>
      </c>
      <c r="O4" s="53"/>
    </row>
    <row r="5" spans="1:15" ht="15" customHeight="1" x14ac:dyDescent="0.25">
      <c r="A5" s="54"/>
      <c r="B5" s="55"/>
      <c r="C5" s="55"/>
      <c r="D5" s="55"/>
      <c r="E5" s="55"/>
      <c r="F5" s="55"/>
      <c r="G5" s="55"/>
      <c r="H5" s="55"/>
      <c r="I5" s="55"/>
      <c r="J5" s="55"/>
      <c r="K5" s="55"/>
      <c r="L5" s="55"/>
      <c r="M5" s="55"/>
      <c r="N5" s="53" t="s">
        <v>38</v>
      </c>
      <c r="O5" s="53"/>
    </row>
    <row r="7" spans="1:15" x14ac:dyDescent="0.25">
      <c r="A7" s="36">
        <v>16</v>
      </c>
    </row>
    <row r="8" spans="1:15" x14ac:dyDescent="0.25">
      <c r="A8" s="11"/>
    </row>
    <row r="9" spans="1:15" x14ac:dyDescent="0.25">
      <c r="A9" s="12" t="s">
        <v>29</v>
      </c>
    </row>
    <row r="10" spans="1:15" ht="25.5" customHeight="1" x14ac:dyDescent="0.25">
      <c r="A10" s="75" t="s">
        <v>28</v>
      </c>
      <c r="B10" s="75"/>
      <c r="C10" s="13"/>
      <c r="E10" s="14" t="s">
        <v>21</v>
      </c>
      <c r="F10" s="56"/>
      <c r="G10" s="57"/>
      <c r="H10" s="58"/>
      <c r="K10" s="15" t="s">
        <v>16</v>
      </c>
      <c r="L10" s="42"/>
      <c r="M10" s="43"/>
      <c r="N10" s="44"/>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39" t="s">
        <v>17</v>
      </c>
      <c r="E12" s="40"/>
      <c r="F12" s="40"/>
      <c r="G12" s="41"/>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39" t="s">
        <v>18</v>
      </c>
      <c r="E14" s="40"/>
      <c r="F14" s="40"/>
      <c r="G14" s="41"/>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39" t="s">
        <v>22</v>
      </c>
      <c r="E16" s="40"/>
      <c r="F16" s="40"/>
      <c r="G16" s="41"/>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29.75" customHeight="1" x14ac:dyDescent="0.25">
      <c r="A20" s="34">
        <v>1</v>
      </c>
      <c r="B20" s="37" t="s">
        <v>43</v>
      </c>
      <c r="C20" s="32"/>
      <c r="D20" s="35">
        <v>1</v>
      </c>
      <c r="E20" s="33" t="s">
        <v>45</v>
      </c>
      <c r="F20" s="27"/>
      <c r="G20" s="28">
        <v>0</v>
      </c>
      <c r="H20" s="1">
        <f>+ROUND(F20*G20,0)</f>
        <v>0</v>
      </c>
      <c r="I20" s="28">
        <v>0</v>
      </c>
      <c r="J20" s="1">
        <f>ROUND(F20*I20,0)</f>
        <v>0</v>
      </c>
      <c r="K20" s="1">
        <f>ROUND(F20+H20+J20,0)</f>
        <v>0</v>
      </c>
      <c r="L20" s="1">
        <f>ROUND(F20*D20,0)</f>
        <v>0</v>
      </c>
      <c r="M20" s="1">
        <f>ROUND(L20*G20,0)</f>
        <v>0</v>
      </c>
      <c r="N20" s="1">
        <f>ROUND(L20*I20,0)</f>
        <v>0</v>
      </c>
      <c r="O20" s="2">
        <f>ROUND(L20+N20+M20,0)</f>
        <v>0</v>
      </c>
    </row>
    <row r="21" spans="1:15" s="24" customFormat="1" ht="82.5" customHeight="1" thickBot="1" x14ac:dyDescent="0.25">
      <c r="A21" s="76" t="s">
        <v>44</v>
      </c>
      <c r="B21" s="77"/>
      <c r="C21" s="77"/>
      <c r="D21" s="77"/>
      <c r="E21" s="77"/>
      <c r="F21" s="77"/>
      <c r="G21" s="77"/>
      <c r="H21" s="77"/>
      <c r="I21" s="77"/>
      <c r="J21" s="77"/>
      <c r="K21" s="77"/>
      <c r="L21" s="78"/>
      <c r="M21" s="47" t="s">
        <v>35</v>
      </c>
      <c r="N21" s="47"/>
      <c r="O21" s="31">
        <f>SUMIF(G:G,0%,L:L)</f>
        <v>0</v>
      </c>
    </row>
    <row r="22" spans="1:15" s="24" customFormat="1" ht="39" customHeight="1" thickBot="1" x14ac:dyDescent="0.25">
      <c r="A22" s="73" t="s">
        <v>24</v>
      </c>
      <c r="B22" s="74"/>
      <c r="C22" s="74"/>
      <c r="D22" s="74"/>
      <c r="E22" s="74"/>
      <c r="F22" s="74"/>
      <c r="G22" s="74"/>
      <c r="H22" s="74"/>
      <c r="I22" s="74"/>
      <c r="J22" s="74"/>
      <c r="K22" s="74"/>
      <c r="L22" s="74"/>
      <c r="M22" s="48" t="s">
        <v>10</v>
      </c>
      <c r="N22" s="48"/>
      <c r="O22" s="4">
        <f>SUMIF(G:G,5%,L:L)</f>
        <v>0</v>
      </c>
    </row>
    <row r="23" spans="1:15" s="24" customFormat="1" ht="30" customHeight="1" x14ac:dyDescent="0.2">
      <c r="A23" s="69" t="s">
        <v>42</v>
      </c>
      <c r="B23" s="70"/>
      <c r="C23" s="70"/>
      <c r="D23" s="70"/>
      <c r="E23" s="70"/>
      <c r="F23" s="70"/>
      <c r="G23" s="70"/>
      <c r="H23" s="70"/>
      <c r="I23" s="70"/>
      <c r="J23" s="70"/>
      <c r="K23" s="70"/>
      <c r="L23" s="71"/>
      <c r="M23" s="48" t="s">
        <v>11</v>
      </c>
      <c r="N23" s="48"/>
      <c r="O23" s="4">
        <f>SUMIF(G:G,19%,L:L)</f>
        <v>0</v>
      </c>
    </row>
    <row r="24" spans="1:15" s="24" customFormat="1" ht="30" customHeight="1" x14ac:dyDescent="0.2">
      <c r="A24" s="72"/>
      <c r="B24" s="72"/>
      <c r="C24" s="72"/>
      <c r="D24" s="72"/>
      <c r="E24" s="72"/>
      <c r="F24" s="72"/>
      <c r="G24" s="72"/>
      <c r="H24" s="72"/>
      <c r="I24" s="72"/>
      <c r="J24" s="72"/>
      <c r="K24" s="72"/>
      <c r="L24" s="72"/>
      <c r="M24" s="49" t="s">
        <v>7</v>
      </c>
      <c r="N24" s="50"/>
      <c r="O24" s="5">
        <f>SUM(O21:O23)</f>
        <v>0</v>
      </c>
    </row>
    <row r="25" spans="1:15" s="24" customFormat="1" ht="30" customHeight="1" x14ac:dyDescent="0.2">
      <c r="A25" s="72"/>
      <c r="B25" s="72"/>
      <c r="C25" s="72"/>
      <c r="D25" s="72"/>
      <c r="E25" s="72"/>
      <c r="F25" s="72"/>
      <c r="G25" s="72"/>
      <c r="H25" s="72"/>
      <c r="I25" s="72"/>
      <c r="J25" s="72"/>
      <c r="K25" s="72"/>
      <c r="L25" s="72"/>
      <c r="M25" s="51" t="s">
        <v>12</v>
      </c>
      <c r="N25" s="52"/>
      <c r="O25" s="6">
        <f>ROUND(O22*5%,0)</f>
        <v>0</v>
      </c>
    </row>
    <row r="26" spans="1:15" s="24" customFormat="1" ht="30" customHeight="1" x14ac:dyDescent="0.2">
      <c r="A26" s="72"/>
      <c r="B26" s="72"/>
      <c r="C26" s="72"/>
      <c r="D26" s="72"/>
      <c r="E26" s="72"/>
      <c r="F26" s="72"/>
      <c r="G26" s="72"/>
      <c r="H26" s="72"/>
      <c r="I26" s="72"/>
      <c r="J26" s="72"/>
      <c r="K26" s="72"/>
      <c r="L26" s="72"/>
      <c r="M26" s="51" t="s">
        <v>13</v>
      </c>
      <c r="N26" s="52"/>
      <c r="O26" s="4">
        <f>ROUND(O23*19%,0)</f>
        <v>0</v>
      </c>
    </row>
    <row r="27" spans="1:15" s="24" customFormat="1" ht="30" customHeight="1" x14ac:dyDescent="0.2">
      <c r="A27" s="72"/>
      <c r="B27" s="72"/>
      <c r="C27" s="72"/>
      <c r="D27" s="72"/>
      <c r="E27" s="72"/>
      <c r="F27" s="72"/>
      <c r="G27" s="72"/>
      <c r="H27" s="72"/>
      <c r="I27" s="72"/>
      <c r="J27" s="72"/>
      <c r="K27" s="72"/>
      <c r="L27" s="72"/>
      <c r="M27" s="49" t="s">
        <v>14</v>
      </c>
      <c r="N27" s="50"/>
      <c r="O27" s="5">
        <f>SUM(O25:O26)</f>
        <v>0</v>
      </c>
    </row>
    <row r="28" spans="1:15" s="24" customFormat="1" ht="30" customHeight="1" x14ac:dyDescent="0.2">
      <c r="A28" s="72"/>
      <c r="B28" s="72"/>
      <c r="C28" s="72"/>
      <c r="D28" s="72"/>
      <c r="E28" s="72"/>
      <c r="F28" s="72"/>
      <c r="G28" s="72"/>
      <c r="H28" s="72"/>
      <c r="I28" s="72"/>
      <c r="J28" s="72"/>
      <c r="K28" s="72"/>
      <c r="L28" s="72"/>
      <c r="M28" s="61" t="s">
        <v>33</v>
      </c>
      <c r="N28" s="62"/>
      <c r="O28" s="4">
        <f>SUMIF(I:I,8%,N:N)</f>
        <v>0</v>
      </c>
    </row>
    <row r="29" spans="1:15" s="24" customFormat="1" ht="37.5" customHeight="1" x14ac:dyDescent="0.2">
      <c r="A29" s="72"/>
      <c r="B29" s="72"/>
      <c r="C29" s="72"/>
      <c r="D29" s="72"/>
      <c r="E29" s="72"/>
      <c r="F29" s="72"/>
      <c r="G29" s="72"/>
      <c r="H29" s="72"/>
      <c r="I29" s="72"/>
      <c r="J29" s="72"/>
      <c r="K29" s="72"/>
      <c r="L29" s="72"/>
      <c r="M29" s="59" t="s">
        <v>32</v>
      </c>
      <c r="N29" s="60"/>
      <c r="O29" s="5">
        <f>SUM(O28)</f>
        <v>0</v>
      </c>
    </row>
    <row r="30" spans="1:15" s="24" customFormat="1" ht="44.25" customHeight="1" x14ac:dyDescent="0.2">
      <c r="A30" s="72"/>
      <c r="B30" s="72"/>
      <c r="C30" s="72"/>
      <c r="D30" s="72"/>
      <c r="E30" s="72"/>
      <c r="F30" s="72"/>
      <c r="G30" s="72"/>
      <c r="H30" s="72"/>
      <c r="I30" s="72"/>
      <c r="J30" s="72"/>
      <c r="K30" s="72"/>
      <c r="L30" s="72"/>
      <c r="M30" s="59" t="s">
        <v>15</v>
      </c>
      <c r="N30" s="60"/>
      <c r="O30" s="5">
        <f>+O24+O27+O29</f>
        <v>0</v>
      </c>
    </row>
    <row r="33" spans="1:3" x14ac:dyDescent="0.25">
      <c r="B33" s="30"/>
      <c r="C33" s="30"/>
    </row>
    <row r="34" spans="1:3" x14ac:dyDescent="0.25">
      <c r="B34" s="45"/>
      <c r="C34" s="45"/>
    </row>
    <row r="35" spans="1:3" ht="15.75" thickBot="1" x14ac:dyDescent="0.3">
      <c r="B35" s="46"/>
      <c r="C35" s="46"/>
    </row>
    <row r="36" spans="1:3" x14ac:dyDescent="0.25">
      <c r="B36" s="38" t="s">
        <v>20</v>
      </c>
      <c r="C36" s="38"/>
    </row>
    <row r="38" spans="1:3" x14ac:dyDescent="0.25">
      <c r="A38" s="25" t="s">
        <v>39</v>
      </c>
    </row>
  </sheetData>
  <sheetProtection algorithmName="SHA-512" hashValue="dF5Uquc3ZDOfsmNPZ8XwAblyWQh9xX6vL7o1rwzR9TMGdAXyl9SKDhGJygYyKK9mi1zamyhNQN1433Glul/JAg==" saltValue="wJ+p19ES8G3HWYtKGBQn9w==" spinCount="100000" sheet="1" selectLockedCells="1"/>
  <mergeCells count="30">
    <mergeCell ref="A10:B10"/>
    <mergeCell ref="M29:N29"/>
    <mergeCell ref="D12:G12"/>
    <mergeCell ref="A12:B16"/>
    <mergeCell ref="A23:L30"/>
    <mergeCell ref="A22:L22"/>
    <mergeCell ref="N2:O2"/>
    <mergeCell ref="N3:O3"/>
    <mergeCell ref="N4:O4"/>
    <mergeCell ref="N5:O5"/>
    <mergeCell ref="A2:A5"/>
    <mergeCell ref="B2:M2"/>
    <mergeCell ref="B3:M3"/>
    <mergeCell ref="B4:M5"/>
    <mergeCell ref="B36:C36"/>
    <mergeCell ref="D14:G14"/>
    <mergeCell ref="D16:G16"/>
    <mergeCell ref="L10:N10"/>
    <mergeCell ref="B34:C35"/>
    <mergeCell ref="M21:N21"/>
    <mergeCell ref="M22:N22"/>
    <mergeCell ref="M23:N23"/>
    <mergeCell ref="M24:N24"/>
    <mergeCell ref="M25:N25"/>
    <mergeCell ref="M26:N26"/>
    <mergeCell ref="A21:L21"/>
    <mergeCell ref="F10:H10"/>
    <mergeCell ref="M27:N27"/>
    <mergeCell ref="M30:N30"/>
    <mergeCell ref="M28:N28"/>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2022-10-13T21:28:39Z</dcterms:modified>
</cp:coreProperties>
</file>