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APOYO LOGISITICO BIENESTAR\"/>
    </mc:Choice>
  </mc:AlternateContent>
  <bookViews>
    <workbookView xWindow="0" yWindow="0" windowWidth="10545" windowHeight="8745"/>
  </bookViews>
  <sheets>
    <sheet name="Hoja1" sheetId="1" r:id="rId1"/>
    <sheet name="Hoja2" sheetId="2" state="hidden" r:id="rId2"/>
  </sheets>
  <definedNames>
    <definedName name="_xlnm.Print_Area" localSheetId="0">Hoja1!$A$1:$O$82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2" i="1" l="1"/>
  <c r="N62" i="1" s="1"/>
  <c r="J62" i="1"/>
  <c r="H62" i="1"/>
  <c r="K62" i="1" s="1"/>
  <c r="L61" i="1"/>
  <c r="M61" i="1" s="1"/>
  <c r="J61" i="1"/>
  <c r="H61" i="1"/>
  <c r="K61" i="1" s="1"/>
  <c r="L60" i="1"/>
  <c r="J60" i="1"/>
  <c r="H60" i="1"/>
  <c r="K60" i="1" s="1"/>
  <c r="L35" i="1"/>
  <c r="J35" i="1"/>
  <c r="H35" i="1"/>
  <c r="K35" i="1" s="1"/>
  <c r="L34" i="1"/>
  <c r="M34" i="1" s="1"/>
  <c r="J34" i="1"/>
  <c r="H34" i="1"/>
  <c r="L33" i="1"/>
  <c r="M33" i="1" s="1"/>
  <c r="K33" i="1"/>
  <c r="J33" i="1"/>
  <c r="H33" i="1"/>
  <c r="L32" i="1"/>
  <c r="N32" i="1" s="1"/>
  <c r="J32" i="1"/>
  <c r="H32" i="1"/>
  <c r="K32" i="1" s="1"/>
  <c r="N31" i="1"/>
  <c r="L31" i="1"/>
  <c r="M31" i="1" s="1"/>
  <c r="J31" i="1"/>
  <c r="K31" i="1" s="1"/>
  <c r="H31" i="1"/>
  <c r="L30" i="1"/>
  <c r="N30" i="1" s="1"/>
  <c r="K30" i="1"/>
  <c r="J30" i="1"/>
  <c r="H30" i="1"/>
  <c r="L29" i="1"/>
  <c r="J29" i="1"/>
  <c r="H29" i="1"/>
  <c r="K29" i="1" s="1"/>
  <c r="N28" i="1"/>
  <c r="L28" i="1"/>
  <c r="M28" i="1" s="1"/>
  <c r="J28" i="1"/>
  <c r="K28" i="1" s="1"/>
  <c r="H28" i="1"/>
  <c r="L27" i="1"/>
  <c r="N27" i="1" s="1"/>
  <c r="J27" i="1"/>
  <c r="H27" i="1"/>
  <c r="K27" i="1" s="1"/>
  <c r="L26" i="1"/>
  <c r="N26" i="1" s="1"/>
  <c r="J26" i="1"/>
  <c r="H26" i="1"/>
  <c r="K26" i="1" s="1"/>
  <c r="M25" i="1"/>
  <c r="L25" i="1"/>
  <c r="J25" i="1"/>
  <c r="K25" i="1" s="1"/>
  <c r="H25" i="1"/>
  <c r="L24" i="1"/>
  <c r="N24" i="1" s="1"/>
  <c r="J24" i="1"/>
  <c r="H24" i="1"/>
  <c r="K24" i="1" s="1"/>
  <c r="L23" i="1"/>
  <c r="J23" i="1"/>
  <c r="H23" i="1"/>
  <c r="K23" i="1" s="1"/>
  <c r="L48" i="1"/>
  <c r="N48" i="1" s="1"/>
  <c r="J48" i="1"/>
  <c r="H48" i="1"/>
  <c r="K48" i="1" s="1"/>
  <c r="L47" i="1"/>
  <c r="J47" i="1"/>
  <c r="H47" i="1"/>
  <c r="K47" i="1" s="1"/>
  <c r="L46" i="1"/>
  <c r="M46" i="1" s="1"/>
  <c r="J46" i="1"/>
  <c r="H46" i="1"/>
  <c r="L45" i="1"/>
  <c r="J45" i="1"/>
  <c r="H45" i="1"/>
  <c r="K45" i="1" s="1"/>
  <c r="L44" i="1"/>
  <c r="J44" i="1"/>
  <c r="H44" i="1"/>
  <c r="K44" i="1" s="1"/>
  <c r="L43" i="1"/>
  <c r="M43" i="1" s="1"/>
  <c r="J43" i="1"/>
  <c r="K43" i="1" s="1"/>
  <c r="H43" i="1"/>
  <c r="L42" i="1"/>
  <c r="M42" i="1" s="1"/>
  <c r="J42" i="1"/>
  <c r="H42" i="1"/>
  <c r="K42" i="1" s="1"/>
  <c r="L41" i="1"/>
  <c r="N41" i="1" s="1"/>
  <c r="J41" i="1"/>
  <c r="H41" i="1"/>
  <c r="L40" i="1"/>
  <c r="J40" i="1"/>
  <c r="H40" i="1"/>
  <c r="L39" i="1"/>
  <c r="N39" i="1" s="1"/>
  <c r="K39" i="1"/>
  <c r="J39" i="1"/>
  <c r="H39" i="1"/>
  <c r="L38" i="1"/>
  <c r="J38" i="1"/>
  <c r="H38" i="1"/>
  <c r="M37" i="1"/>
  <c r="L37" i="1"/>
  <c r="N37" i="1" s="1"/>
  <c r="J37" i="1"/>
  <c r="H37" i="1"/>
  <c r="L36" i="1"/>
  <c r="N36" i="1" s="1"/>
  <c r="J36" i="1"/>
  <c r="H36" i="1"/>
  <c r="L54" i="1"/>
  <c r="N54" i="1" s="1"/>
  <c r="J54" i="1"/>
  <c r="H54" i="1"/>
  <c r="K54" i="1" s="1"/>
  <c r="L53" i="1"/>
  <c r="M53" i="1" s="1"/>
  <c r="J53" i="1"/>
  <c r="K53" i="1" s="1"/>
  <c r="H53" i="1"/>
  <c r="L52" i="1"/>
  <c r="N52" i="1" s="1"/>
  <c r="J52" i="1"/>
  <c r="H52" i="1"/>
  <c r="L51" i="1"/>
  <c r="M51" i="1" s="1"/>
  <c r="J51" i="1"/>
  <c r="H51" i="1"/>
  <c r="L50" i="1"/>
  <c r="N50" i="1" s="1"/>
  <c r="J50" i="1"/>
  <c r="H50" i="1"/>
  <c r="K50" i="1" s="1"/>
  <c r="L49" i="1"/>
  <c r="M49" i="1" s="1"/>
  <c r="J49" i="1"/>
  <c r="H49" i="1"/>
  <c r="K49" i="1" s="1"/>
  <c r="L22" i="1"/>
  <c r="M22" i="1" s="1"/>
  <c r="J22" i="1"/>
  <c r="H22" i="1"/>
  <c r="L21" i="1"/>
  <c r="J21" i="1"/>
  <c r="H21" i="1"/>
  <c r="L58" i="1"/>
  <c r="N58" i="1" s="1"/>
  <c r="J58" i="1"/>
  <c r="H58" i="1"/>
  <c r="K58" i="1" s="1"/>
  <c r="L57" i="1"/>
  <c r="N57" i="1" s="1"/>
  <c r="J57" i="1"/>
  <c r="H57" i="1"/>
  <c r="L56" i="1"/>
  <c r="N56" i="1" s="1"/>
  <c r="J56" i="1"/>
  <c r="H56" i="1"/>
  <c r="L55" i="1"/>
  <c r="M55" i="1" s="1"/>
  <c r="J55" i="1"/>
  <c r="H55" i="1"/>
  <c r="L63" i="1"/>
  <c r="N63" i="1" s="1"/>
  <c r="J63" i="1"/>
  <c r="H63" i="1"/>
  <c r="K63" i="1" s="1"/>
  <c r="L59" i="1"/>
  <c r="J59" i="1"/>
  <c r="H59" i="1"/>
  <c r="K59" i="1" s="1"/>
  <c r="M63" i="1" l="1"/>
  <c r="O63" i="1" s="1"/>
  <c r="K38" i="1"/>
  <c r="K46" i="1"/>
  <c r="K55" i="1"/>
  <c r="K21" i="1"/>
  <c r="K51" i="1"/>
  <c r="K36" i="1"/>
  <c r="K56" i="1"/>
  <c r="K22" i="1"/>
  <c r="K52" i="1"/>
  <c r="K37" i="1"/>
  <c r="K40" i="1"/>
  <c r="K34" i="1"/>
  <c r="K41" i="1"/>
  <c r="K57" i="1"/>
  <c r="O28" i="1"/>
  <c r="M56" i="1"/>
  <c r="O56" i="1" s="1"/>
  <c r="N42" i="1"/>
  <c r="N46" i="1"/>
  <c r="N49" i="1"/>
  <c r="O37" i="1"/>
  <c r="N33" i="1"/>
  <c r="O33" i="1" s="1"/>
  <c r="N53" i="1"/>
  <c r="O53" i="1" s="1"/>
  <c r="M58" i="1"/>
  <c r="O58" i="1" s="1"/>
  <c r="M41" i="1"/>
  <c r="O41" i="1" s="1"/>
  <c r="O31" i="1"/>
  <c r="N34" i="1"/>
  <c r="O34" i="1" s="1"/>
  <c r="N61" i="1"/>
  <c r="O61" i="1" s="1"/>
  <c r="M60" i="1"/>
  <c r="N60" i="1"/>
  <c r="M62" i="1"/>
  <c r="O62" i="1" s="1"/>
  <c r="O26" i="1"/>
  <c r="N25" i="1"/>
  <c r="O25" i="1" s="1"/>
  <c r="M32" i="1"/>
  <c r="O32" i="1" s="1"/>
  <c r="M27" i="1"/>
  <c r="O27" i="1" s="1"/>
  <c r="M29" i="1"/>
  <c r="O29" i="1" s="1"/>
  <c r="M24" i="1"/>
  <c r="O24" i="1" s="1"/>
  <c r="N29" i="1"/>
  <c r="M26" i="1"/>
  <c r="M35" i="1"/>
  <c r="M23" i="1"/>
  <c r="N23" i="1"/>
  <c r="O23" i="1" s="1"/>
  <c r="M30" i="1"/>
  <c r="O30" i="1" s="1"/>
  <c r="N35" i="1"/>
  <c r="O35" i="1" s="1"/>
  <c r="O46" i="1"/>
  <c r="O42" i="1"/>
  <c r="M48" i="1"/>
  <c r="O48" i="1" s="1"/>
  <c r="M38" i="1"/>
  <c r="N43" i="1"/>
  <c r="O43" i="1" s="1"/>
  <c r="N38" i="1"/>
  <c r="M45" i="1"/>
  <c r="M40" i="1"/>
  <c r="N45" i="1"/>
  <c r="O45" i="1" s="1"/>
  <c r="N40" i="1"/>
  <c r="M47" i="1"/>
  <c r="N47" i="1"/>
  <c r="O47" i="1" s="1"/>
  <c r="M36" i="1"/>
  <c r="O36" i="1" s="1"/>
  <c r="M44" i="1"/>
  <c r="M39" i="1"/>
  <c r="O39" i="1" s="1"/>
  <c r="N44" i="1"/>
  <c r="O44" i="1" s="1"/>
  <c r="O49" i="1"/>
  <c r="N51" i="1"/>
  <c r="O51" i="1"/>
  <c r="M52" i="1"/>
  <c r="O52" i="1" s="1"/>
  <c r="N22" i="1"/>
  <c r="O22" i="1"/>
  <c r="M21" i="1"/>
  <c r="N21" i="1"/>
  <c r="O21" i="1" s="1"/>
  <c r="M54" i="1"/>
  <c r="O54" i="1" s="1"/>
  <c r="M50" i="1"/>
  <c r="O50" i="1" s="1"/>
  <c r="N55" i="1"/>
  <c r="O55" i="1"/>
  <c r="M57" i="1"/>
  <c r="O57" i="1" s="1"/>
  <c r="M59" i="1"/>
  <c r="N59" i="1"/>
  <c r="O59" i="1" s="1"/>
  <c r="L64" i="1"/>
  <c r="N64" i="1" s="1"/>
  <c r="J64" i="1"/>
  <c r="H64" i="1"/>
  <c r="K64" i="1" s="1"/>
  <c r="O40" i="1" l="1"/>
  <c r="O60" i="1"/>
  <c r="O38" i="1"/>
  <c r="M64" i="1"/>
  <c r="O64" i="1" s="1"/>
  <c r="L20" i="1"/>
  <c r="M20" i="1" s="1"/>
  <c r="J20" i="1"/>
  <c r="H20" i="1"/>
  <c r="K20" i="1" s="1"/>
  <c r="N20" i="1" l="1"/>
  <c r="O20" i="1" s="1"/>
  <c r="O72" i="1"/>
  <c r="O66" i="1" l="1"/>
  <c r="O69" i="1" s="1"/>
  <c r="O65" i="1" l="1"/>
  <c r="O73" i="1" l="1"/>
  <c r="O67" i="1" l="1"/>
  <c r="O70" i="1" l="1"/>
  <c r="O71" i="1" s="1"/>
  <c r="O68" i="1"/>
  <c r="O7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<sst xmlns="http://schemas.openxmlformats.org/spreadsheetml/2006/main" count="134" uniqueCount="89">
  <si>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</si>
  <si>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</si>
  <si>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</si>
  <si>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</si>
  <si>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</si>
  <si>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</si>
  <si>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</si>
  <si>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</si>
  <si>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</si>
  <si>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</si>
  <si>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</si>
  <si>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</si>
  <si>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</si>
  <si>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</si>
  <si>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</si>
  <si>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</si>
  <si>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</si>
  <si>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</si>
  <si>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</si>
  <si>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</si>
  <si>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</si>
  <si>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</si>
  <si>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</si>
  <si>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</si>
  <si>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</si>
  <si>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</si>
  <si>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</si>
  <si>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</si>
  <si>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</si>
  <si>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</si>
  <si>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</si>
  <si>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</si>
  <si>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</si>
  <si>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</si>
  <si>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</si>
  <si>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</si>
  <si>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</si>
  <si>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</si>
  <si>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</si>
  <si>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</si>
  <si>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</si>
  <si>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</si>
  <si>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</si>
  <si>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</si>
  <si>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HI 775-26 Reactivos Alcalinidad (25 test) - Agua Fresca - Proveedor Hanna -Se requiere este reactivo de acuerdo al activo que se encuentra en el laboratorio de aguas Fotometro ref HI 83300.</t>
  </si>
  <si>
    <t>HI 93707-01 Reactivo Nitrito 0.000 a 0.600 mg/L 100 test - Proveedor Hanna - Se requiere este reactivo de acuerdo al activo que se encuentra en el laboratorio de aguas Fotometro ref HI 83300.</t>
  </si>
  <si>
    <t>Resina Intercambio cationico (cargas positivas) para remover contamiantes del agua. Materiales sintéticos, normalmente esferas de 0,5-1 mm de diámetro, destinadas al tratamiento de aguas residuales industriales.</t>
  </si>
  <si>
    <t>Resina intercambio anionico (cargas negativas) para remover contamiantes del agua. Las resinas de intercambio iónico son materiales sintéticos, normalmente esferas de 0,5-1 mm de diámetro, destinadas al tratamiento de aguas residuales industriales.</t>
  </si>
  <si>
    <t>Yodo resublimado frasco de 100 gramosEspecificaciones: en perlas (Reag. USP) grado analitico.</t>
  </si>
  <si>
    <t>Nitroprusiato de sodio, frasco de 25 gramos Especificaciones: grado analítico</t>
  </si>
  <si>
    <t>Alcohol etílico, galon de 5 Litros Especificaciones: Pureza 96% grado analitico</t>
  </si>
  <si>
    <t>Reactivo para análisis de DQO: especificaciones: HI 93754B-25 Reactivo DQO rang medio 0-1500 ppm (25test), caja en presentación de 25 viales cada uno de 16 mm, Proveedor Hanna - Se requiere este reactivo de acuerdo al activo que se encuentra en el laboratorio de aguas Fotometro ref HI 83300.</t>
  </si>
  <si>
    <t>Reactivo para análisis de amonio: especificaciones: HI 93733-01 Reactivo Amonio Rango alto (100 tests), cada caja contiene cuatro botellas o frascos tipo gotero Proveedor Hanna - Se requiere este reactivo de acuerdo al activo que se encuentra en el laboratorio de aguas Fotometro ref HI 83300.</t>
  </si>
  <si>
    <t>Reactivo para análisis de amonio: especificaciones: HI 93733-03 Reactivo Amonio Rango alto (100 tests), cada caja contiene cuatro botellas o frascos tipo gotero, Proveedor Hanna - Se requiere este reactivo de acuerdo al activo que se encuentra en el laboratorio de aguas Fotometro ref HI 83300.</t>
  </si>
  <si>
    <t>Reactivo para análisis de fosfato: especificaciones: HI 93717-01 Reactivo Fosfato R.Alto 0.0 a 30.0 mg/l (100 test), cada caja contiene cuatro botellas o frascos tipo gotero,  Proveedor Hanna - Se requiere este reactivo de acuerdo al activo que se encuentra en el laboratorio de aguas Fotometro ref HI 83300.</t>
  </si>
  <si>
    <t>Carbón activado. Especificaciones: frasco 500 g</t>
  </si>
  <si>
    <t>Silica gel 60 (0.063-0.200 mm): especificaciones frasco 2,5 Kg</t>
  </si>
  <si>
    <t>Medio F/2 Especificaciones:  Guillard′s (F/2) Marine Water Enrichment Solution 1Kg</t>
  </si>
  <si>
    <t>Silica gel en polvo. Especificaciones: frasco de 1 Kilogramo</t>
  </si>
  <si>
    <t>Reactivos: Hierro II Sulfato 7Hidrato(oso) 500g. grado analitico</t>
  </si>
  <si>
    <t>Reactivos:  Magnesio Sulfato Heptahidrato 500g. grado analitico</t>
  </si>
  <si>
    <t>Reactivos: Sodio Sulfato Anhidro 500g. grado analitico</t>
  </si>
  <si>
    <t>Reactivos:  Hidróxido de sodio 500g. grado analitico</t>
  </si>
  <si>
    <t>Reactivos: Potasio Sulfato 98% 500g. grado analitico</t>
  </si>
  <si>
    <t>Colorante rojo Congo (Frasco por 50mL)</t>
  </si>
  <si>
    <t>Agar Carboximetilcelulosa (CMC) (Frasco de 1Kg). Especificación grado analítico.</t>
  </si>
  <si>
    <t>Agar Microbiologico (Frasco de 1Kg), Especificación grado analítico.</t>
  </si>
  <si>
    <t>Sacarosa (Frasco de 1lb). grado analitico</t>
  </si>
  <si>
    <t>Glucosa (Frasco de 1Kg) grado analitico</t>
  </si>
  <si>
    <t>Reactivo de Griess-Ilosvay A (Frasco de 10g), grado analitico</t>
  </si>
  <si>
    <t>Azul de Bromotimol (Frasco de 5gr) grado analitico</t>
  </si>
  <si>
    <t>Purpura de Bromocresol (Frasco de 5gr). grado analitico</t>
  </si>
  <si>
    <t>Caldo Ashby agar (Frasco de 1lb). grado analitico</t>
  </si>
  <si>
    <t>Agar Soya-Tripcaseína (Frasco de 1lb). grado analitico</t>
  </si>
  <si>
    <t>Test para determinacion de Hierro, Zinc, Cobre, Boro y manganeso; para mínimo 50 pruebas.</t>
  </si>
  <si>
    <t>HI 93733-01 Reactivo Amonio Rango alto (Caja por 100 tests). Proveedor Hanna - Se requiere este reactivo de acuerdo al activo que se encuentra en el laboratorio de aguas Fotometro ref HI 83300.</t>
  </si>
  <si>
    <t>HI 93700-01 Reactivo Amoniaco R.Bajo 0.00 a 3.00 mg/l (Caja de 100 test). Proveedor Hanna - Se requiere este reactivo de acuerdo al activo que se encuentra en el laboratorio de aguas Fotometro ref HI 83300.</t>
  </si>
  <si>
    <t>HI 93715-01 Reactivo Amoniaco (Caja de 100 test). Proveedor Hanna - Se requiere este reactivo de acuerdo al activo que se encuentra en el laboratorio de aguas Fotometro ref HI 83300.</t>
  </si>
  <si>
    <t>HI 937521-01 Kit reactivos Calcio (Caja de 50 test). Proveedor Hanna - Se requiere este reactivo de acuerdo al activo que se encuentra en el laboratorio de aguas Fotometro ref HI 83300.</t>
  </si>
  <si>
    <t>HI 937520-01 Kit reactivos Magnesio (Caja de 50 test). Proveedor Hanna - Se requiere este reactivo de acuerdo al activo que se encuentra en el laboratorio de aguas Fotometro ref HI 83300.</t>
  </si>
  <si>
    <t>HI 93728-01 Reactivo Nitrato (Caja de 100 tess método cadmio redu) Proveedor Hanna - Se requiere este reactivo de acuerdo al activo que se encuentra en el laboratorio de aguas Fotometro ref HI 83300.</t>
  </si>
  <si>
    <t>HI 93717-01 Reactivo Fosfato R.Alto 0.0 a 30.0 mg/l (Caja de 100 test) producto Hanna- Se requiere este reactivo de acuerdo al activo que se encuentra en el laboratorio de aguas Fotometro ref HI 83300.</t>
  </si>
  <si>
    <t>HI 93750-01 Reactivo Potasio (Caja de 100 tests), Proveedor Hanna -- Se requiere este reactivo de acuerdo al activo que se encuentra en el laboratorio de aguas Fotometro ref HI 83300.</t>
  </si>
  <si>
    <t>HI 93751-01 Reactivos para Sulfato (Caja de 100 test), Proveedor Hanna  Se requiere este reactivo de acuerdo al activo que se encuentra en el laboratorio de aguas Fotometro ref HI 83300.</t>
  </si>
  <si>
    <t>HI 93721-01 Reactivo Hierro R.Alto 0.00 a 5.00 mg/l (Caja de 100 test), Proveedor Hanna  Se requiere este reactivo de acuerdo al activo que se encuentra en el laboratorio de aguas Fotometro ref HI 83300.</t>
  </si>
  <si>
    <t>HI 93746-01 Reactivo Hierro R.Bajo (Caja de 50 test TPTZ), Proveedor Hanna  Se requiere este reactivo de acuerdo al activo que se encuentra en el laboratorio de aguas Fotometro ref HI 83300.</t>
  </si>
  <si>
    <t>HI 93748-01 Reactivo Manganeso R.Bajo 0 a 300 ug/l (Caja de 100 test). Proveedor Hanna Se requiere este reactivo de acuerdo al activo que se encuentra en el laboratorio de aguas Fotometro ref HI 83300.</t>
  </si>
  <si>
    <t>HI 93767B-50 Reactivo Nitrogeno Total 10 a 150 mg/L (Caja de 50 test). Proveedor Hanna Se requiere este reactivo de acuerdo al activo que se encuentra en el laboratorio de aguas Fotometro ref HI 83300.</t>
  </si>
  <si>
    <t>HI 93763B-50 Reactivo Fósforo Total rango alto 0,0 a 32.6 mg/L (Caja de 50 test). Proveedor Hanna  Se requiere este reactivo de acuerdo al activo que se encuentra en el laboratorio de aguas Fotometro ref HI 83300.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</si>
</sst>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3" fillId="2" borderId="1" xfId="0" applyFont="1" applyFill="1" applyBorder="1" applyAlignment="1" applyProtection="1">
      <alignment horizontal="left"/>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1" fillId="0" borderId="28" xfId="0" applyFont="1" applyBorder="1" applyAlignment="1">
      <alignment wrapText="1"/>
    </xf>
    <xf numFmtId="0" fontId="1" fillId="0" borderId="2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2"/>
  <sheetViews>
    <sheetView tabSelected="1" zoomScale="60" zoomScaleNormal="60" zoomScaleSheetLayoutView="70" zoomScalePageLayoutView="55" workbookViewId="0">
      <selection activeCell="B78" sqref="B78:C79"/>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6"/>
      <c r="B2" s="57" t="s">
        <v>0</v>
      </c>
      <c r="C2" s="57"/>
      <c r="D2" s="57"/>
      <c r="E2" s="57"/>
      <c r="F2" s="57"/>
      <c r="G2" s="57"/>
      <c r="H2" s="57"/>
      <c r="I2" s="57"/>
      <c r="J2" s="57"/>
      <c r="K2" s="57"/>
      <c r="L2" s="57"/>
      <c r="M2" s="57"/>
      <c r="N2" s="55" t="s">
        <v>37</v>
      </c>
      <c r="O2" s="55"/>
    </row>
    <row r="3" spans="1:15" ht="15.75" customHeight="1" x14ac:dyDescent="0.25">
      <c r="A3" s="56"/>
      <c r="B3" s="57" t="s">
        <v>1</v>
      </c>
      <c r="C3" s="57"/>
      <c r="D3" s="57"/>
      <c r="E3" s="57"/>
      <c r="F3" s="57"/>
      <c r="G3" s="57"/>
      <c r="H3" s="57"/>
      <c r="I3" s="57"/>
      <c r="J3" s="57"/>
      <c r="K3" s="57"/>
      <c r="L3" s="57"/>
      <c r="M3" s="57"/>
      <c r="N3" s="55" t="s">
        <v>40</v>
      </c>
      <c r="O3" s="55"/>
    </row>
    <row r="4" spans="1:15" ht="16.5" customHeight="1" x14ac:dyDescent="0.25">
      <c r="A4" s="56"/>
      <c r="B4" s="57" t="s">
        <v>36</v>
      </c>
      <c r="C4" s="57"/>
      <c r="D4" s="57"/>
      <c r="E4" s="57"/>
      <c r="F4" s="57"/>
      <c r="G4" s="57"/>
      <c r="H4" s="57"/>
      <c r="I4" s="57"/>
      <c r="J4" s="57"/>
      <c r="K4" s="57"/>
      <c r="L4" s="57"/>
      <c r="M4" s="57"/>
      <c r="N4" s="55" t="s">
        <v>41</v>
      </c>
      <c r="O4" s="55"/>
    </row>
    <row r="5" spans="1:15" ht="15" customHeight="1" x14ac:dyDescent="0.25">
      <c r="A5" s="56"/>
      <c r="B5" s="57"/>
      <c r="C5" s="57"/>
      <c r="D5" s="57"/>
      <c r="E5" s="57"/>
      <c r="F5" s="57"/>
      <c r="G5" s="57"/>
      <c r="H5" s="57"/>
      <c r="I5" s="57"/>
      <c r="J5" s="57"/>
      <c r="K5" s="57"/>
      <c r="L5" s="57"/>
      <c r="M5" s="57"/>
      <c r="N5" s="55" t="s">
        <v>38</v>
      </c>
      <c r="O5" s="55"/>
    </row>
    <row r="7" spans="1:15" x14ac:dyDescent="0.25">
      <c r="A7" s="36">
        <v>16</v>
      </c>
    </row>
    <row r="8" spans="1:15" x14ac:dyDescent="0.25">
      <c r="A8" s="11"/>
    </row>
    <row r="9" spans="1:15" x14ac:dyDescent="0.25">
      <c r="A9" s="12" t="s">
        <v>29</v>
      </c>
    </row>
    <row r="10" spans="1:15" ht="25.5" customHeight="1" x14ac:dyDescent="0.25">
      <c r="A10" s="37" t="s">
        <v>28</v>
      </c>
      <c r="B10" s="37"/>
      <c r="C10" s="13"/>
      <c r="E10" s="14" t="s">
        <v>21</v>
      </c>
      <c r="F10" s="73"/>
      <c r="G10" s="74"/>
      <c r="H10" s="75"/>
      <c r="K10" s="15" t="s">
        <v>16</v>
      </c>
      <c r="L10" s="59"/>
      <c r="M10" s="60"/>
      <c r="N10" s="61"/>
    </row>
    <row r="11" spans="1:15" ht="15.75" thickBot="1" x14ac:dyDescent="0.3">
      <c r="A11" s="13"/>
      <c r="B11" s="13"/>
      <c r="C11" s="13"/>
      <c r="E11" s="16"/>
      <c r="F11" s="16"/>
      <c r="G11" s="16"/>
      <c r="K11" s="17"/>
      <c r="L11" s="18"/>
      <c r="M11" s="18"/>
      <c r="N11" s="18"/>
    </row>
    <row r="12" spans="1:15" ht="30.75" customHeight="1" thickBot="1" x14ac:dyDescent="0.3">
      <c r="A12" s="43" t="s">
        <v>26</v>
      </c>
      <c r="B12" s="44"/>
      <c r="C12" s="19"/>
      <c r="D12" s="40" t="s">
        <v>17</v>
      </c>
      <c r="E12" s="41"/>
      <c r="F12" s="41"/>
      <c r="G12" s="42"/>
      <c r="H12" s="7"/>
      <c r="I12" s="29"/>
      <c r="J12" s="29"/>
      <c r="K12" s="17"/>
    </row>
    <row r="13" spans="1:15" ht="15.75" thickBot="1" x14ac:dyDescent="0.3">
      <c r="A13" s="45"/>
      <c r="B13" s="46"/>
      <c r="C13" s="19"/>
      <c r="D13" s="20"/>
      <c r="E13" s="16"/>
      <c r="F13" s="16"/>
      <c r="G13" s="16"/>
      <c r="K13" s="17"/>
    </row>
    <row r="14" spans="1:15" ht="30" customHeight="1" thickBot="1" x14ac:dyDescent="0.3">
      <c r="A14" s="45"/>
      <c r="B14" s="46"/>
      <c r="C14" s="19"/>
      <c r="D14" s="40" t="s">
        <v>18</v>
      </c>
      <c r="E14" s="41"/>
      <c r="F14" s="41"/>
      <c r="G14" s="42"/>
      <c r="H14" s="7"/>
      <c r="I14" s="29"/>
      <c r="J14" s="29"/>
      <c r="K14" s="17"/>
    </row>
    <row r="15" spans="1:15" ht="18.75" customHeight="1" thickBot="1" x14ac:dyDescent="0.3">
      <c r="A15" s="45"/>
      <c r="B15" s="46"/>
      <c r="C15" s="19"/>
      <c r="E15" s="16"/>
      <c r="F15" s="16"/>
      <c r="G15" s="16"/>
      <c r="K15" s="17"/>
    </row>
    <row r="16" spans="1:15" ht="24" customHeight="1" thickBot="1" x14ac:dyDescent="0.3">
      <c r="A16" s="47"/>
      <c r="B16" s="48"/>
      <c r="C16" s="19"/>
      <c r="D16" s="40" t="s">
        <v>22</v>
      </c>
      <c r="E16" s="41"/>
      <c r="F16" s="41"/>
      <c r="G16" s="42"/>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4.25" customHeight="1" x14ac:dyDescent="0.25">
      <c r="A20" s="34">
        <v>1</v>
      </c>
      <c r="B20" s="79" t="s">
        <v>44</v>
      </c>
      <c r="C20" s="32"/>
      <c r="D20" s="35">
        <v>1</v>
      </c>
      <c r="E20" s="33" t="s">
        <v>43</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45.75" customHeight="1" x14ac:dyDescent="0.25">
      <c r="A21" s="34">
        <v>2</v>
      </c>
      <c r="B21" s="79" t="s">
        <v>45</v>
      </c>
      <c r="C21" s="32"/>
      <c r="D21" s="35">
        <v>1</v>
      </c>
      <c r="E21" s="33" t="s">
        <v>43</v>
      </c>
      <c r="F21" s="2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ht="48.75" customHeight="1" x14ac:dyDescent="0.25">
      <c r="A22" s="34">
        <v>3</v>
      </c>
      <c r="B22" s="79" t="s">
        <v>46</v>
      </c>
      <c r="C22" s="32"/>
      <c r="D22" s="35">
        <v>1</v>
      </c>
      <c r="E22" s="33" t="s">
        <v>43</v>
      </c>
      <c r="F22" s="27"/>
      <c r="G22" s="28">
        <v>0</v>
      </c>
      <c r="H22" s="1">
        <f>+ROUND(F22*G22,0)</f>
        <v>0</v>
      </c>
      <c r="I22" s="28">
        <v>0</v>
      </c>
      <c r="J22" s="1">
        <f>ROUND(F22*I22,0)</f>
        <v>0</v>
      </c>
      <c r="K22" s="1">
        <f>ROUND(F22+H22+J22,0)</f>
        <v>0</v>
      </c>
      <c r="L22" s="1">
        <f>ROUND(F22*D22,0)</f>
        <v>0</v>
      </c>
      <c r="M22" s="1">
        <f>ROUND(L22*G22,0)</f>
        <v>0</v>
      </c>
      <c r="N22" s="1">
        <f>ROUND(L22*I22,0)</f>
        <v>0</v>
      </c>
      <c r="O22" s="2">
        <f>ROUND(L22+N22+M22,0)</f>
        <v>0</v>
      </c>
    </row>
    <row r="23" spans="1:15" s="24" customFormat="1" ht="61.5" customHeight="1" x14ac:dyDescent="0.25">
      <c r="A23" s="34">
        <v>4</v>
      </c>
      <c r="B23" s="79" t="s">
        <v>47</v>
      </c>
      <c r="C23" s="32"/>
      <c r="D23" s="35">
        <v>1</v>
      </c>
      <c r="E23" s="33" t="s">
        <v>43</v>
      </c>
      <c r="F23" s="27"/>
      <c r="G23" s="28">
        <v>0</v>
      </c>
      <c r="H23" s="1">
        <f>+ROUND(F23*G23,0)</f>
        <v>0</v>
      </c>
      <c r="I23" s="28">
        <v>0</v>
      </c>
      <c r="J23" s="1">
        <f>ROUND(F23*I23,0)</f>
        <v>0</v>
      </c>
      <c r="K23" s="1">
        <f>ROUND(F23+H23+J23,0)</f>
        <v>0</v>
      </c>
      <c r="L23" s="1">
        <f>ROUND(F23*D23,0)</f>
        <v>0</v>
      </c>
      <c r="M23" s="1">
        <f>ROUND(L23*G23,0)</f>
        <v>0</v>
      </c>
      <c r="N23" s="1">
        <f>ROUND(L23*I23,0)</f>
        <v>0</v>
      </c>
      <c r="O23" s="2">
        <f>ROUND(L23+N23+M23,0)</f>
        <v>0</v>
      </c>
    </row>
    <row r="24" spans="1:15" s="24" customFormat="1" ht="28.5" x14ac:dyDescent="0.25">
      <c r="A24" s="34">
        <v>5</v>
      </c>
      <c r="B24" s="79" t="s">
        <v>48</v>
      </c>
      <c r="C24" s="32"/>
      <c r="D24" s="35">
        <v>1</v>
      </c>
      <c r="E24" s="33" t="s">
        <v>43</v>
      </c>
      <c r="F24" s="27"/>
      <c r="G24" s="28">
        <v>0</v>
      </c>
      <c r="H24" s="1">
        <f>+ROUND(F24*G24,0)</f>
        <v>0</v>
      </c>
      <c r="I24" s="28">
        <v>0</v>
      </c>
      <c r="J24" s="1">
        <f>ROUND(F24*I24,0)</f>
        <v>0</v>
      </c>
      <c r="K24" s="1">
        <f>ROUND(F24+H24+J24,0)</f>
        <v>0</v>
      </c>
      <c r="L24" s="1">
        <f>ROUND(F24*D24,0)</f>
        <v>0</v>
      </c>
      <c r="M24" s="1">
        <f>ROUND(L24*G24,0)</f>
        <v>0</v>
      </c>
      <c r="N24" s="1">
        <f>ROUND(L24*I24,0)</f>
        <v>0</v>
      </c>
      <c r="O24" s="2">
        <f>ROUND(L24+N24+M24,0)</f>
        <v>0</v>
      </c>
    </row>
    <row r="25" spans="1:15" s="24" customFormat="1" ht="15.75" customHeight="1" x14ac:dyDescent="0.2">
      <c r="A25" s="34">
        <v>6</v>
      </c>
      <c r="B25" s="78" t="s">
        <v>49</v>
      </c>
      <c r="C25" s="32"/>
      <c r="D25" s="35">
        <v>1</v>
      </c>
      <c r="E25" s="33" t="s">
        <v>43</v>
      </c>
      <c r="F25" s="27"/>
      <c r="G25" s="28">
        <v>0</v>
      </c>
      <c r="H25" s="1">
        <f>+ROUND(F25*G25,0)</f>
        <v>0</v>
      </c>
      <c r="I25" s="28">
        <v>0</v>
      </c>
      <c r="J25" s="1">
        <f>ROUND(F25*I25,0)</f>
        <v>0</v>
      </c>
      <c r="K25" s="1">
        <f>ROUND(F25+H25+J25,0)</f>
        <v>0</v>
      </c>
      <c r="L25" s="1">
        <f>ROUND(F25*D25,0)</f>
        <v>0</v>
      </c>
      <c r="M25" s="1">
        <f>ROUND(L25*G25,0)</f>
        <v>0</v>
      </c>
      <c r="N25" s="1">
        <f>ROUND(L25*I25,0)</f>
        <v>0</v>
      </c>
      <c r="O25" s="2">
        <f>ROUND(L25+N25+M25,0)</f>
        <v>0</v>
      </c>
    </row>
    <row r="26" spans="1:15" s="24" customFormat="1" ht="20.25" customHeight="1" x14ac:dyDescent="0.2">
      <c r="A26" s="34">
        <v>7</v>
      </c>
      <c r="B26" s="78" t="s">
        <v>50</v>
      </c>
      <c r="C26" s="32"/>
      <c r="D26" s="35">
        <v>1</v>
      </c>
      <c r="E26" s="33" t="s">
        <v>43</v>
      </c>
      <c r="F26" s="27"/>
      <c r="G26" s="28">
        <v>0</v>
      </c>
      <c r="H26" s="1">
        <f>+ROUND(F26*G26,0)</f>
        <v>0</v>
      </c>
      <c r="I26" s="28">
        <v>0</v>
      </c>
      <c r="J26" s="1">
        <f>ROUND(F26*I26,0)</f>
        <v>0</v>
      </c>
      <c r="K26" s="1">
        <f>ROUND(F26+H26+J26,0)</f>
        <v>0</v>
      </c>
      <c r="L26" s="1">
        <f>ROUND(F26*D26,0)</f>
        <v>0</v>
      </c>
      <c r="M26" s="1">
        <f>ROUND(L26*G26,0)</f>
        <v>0</v>
      </c>
      <c r="N26" s="1">
        <f>ROUND(L26*I26,0)</f>
        <v>0</v>
      </c>
      <c r="O26" s="2">
        <f>ROUND(L26+N26+M26,0)</f>
        <v>0</v>
      </c>
    </row>
    <row r="27" spans="1:15" s="24" customFormat="1" ht="57" x14ac:dyDescent="0.2">
      <c r="A27" s="34">
        <v>8</v>
      </c>
      <c r="B27" s="78" t="s">
        <v>51</v>
      </c>
      <c r="C27" s="32"/>
      <c r="D27" s="35">
        <v>2</v>
      </c>
      <c r="E27" s="33" t="s">
        <v>43</v>
      </c>
      <c r="F27" s="27"/>
      <c r="G27" s="28">
        <v>0</v>
      </c>
      <c r="H27" s="1">
        <f>+ROUND(F27*G27,0)</f>
        <v>0</v>
      </c>
      <c r="I27" s="28">
        <v>0</v>
      </c>
      <c r="J27" s="1">
        <f>ROUND(F27*I27,0)</f>
        <v>0</v>
      </c>
      <c r="K27" s="1">
        <f>ROUND(F27+H27+J27,0)</f>
        <v>0</v>
      </c>
      <c r="L27" s="1">
        <f>ROUND(F27*D27,0)</f>
        <v>0</v>
      </c>
      <c r="M27" s="1">
        <f>ROUND(L27*G27,0)</f>
        <v>0</v>
      </c>
      <c r="N27" s="1">
        <f>ROUND(L27*I27,0)</f>
        <v>0</v>
      </c>
      <c r="O27" s="2">
        <f>ROUND(L27+N27+M27,0)</f>
        <v>0</v>
      </c>
    </row>
    <row r="28" spans="1:15" s="24" customFormat="1" ht="57" x14ac:dyDescent="0.2">
      <c r="A28" s="34">
        <v>9</v>
      </c>
      <c r="B28" s="78" t="s">
        <v>52</v>
      </c>
      <c r="C28" s="32"/>
      <c r="D28" s="35">
        <v>2</v>
      </c>
      <c r="E28" s="33" t="s">
        <v>43</v>
      </c>
      <c r="F28" s="27"/>
      <c r="G28" s="28">
        <v>0</v>
      </c>
      <c r="H28" s="1">
        <f>+ROUND(F28*G28,0)</f>
        <v>0</v>
      </c>
      <c r="I28" s="28">
        <v>0</v>
      </c>
      <c r="J28" s="1">
        <f>ROUND(F28*I28,0)</f>
        <v>0</v>
      </c>
      <c r="K28" s="1">
        <f>ROUND(F28+H28+J28,0)</f>
        <v>0</v>
      </c>
      <c r="L28" s="1">
        <f>ROUND(F28*D28,0)</f>
        <v>0</v>
      </c>
      <c r="M28" s="1">
        <f>ROUND(L28*G28,0)</f>
        <v>0</v>
      </c>
      <c r="N28" s="1">
        <f>ROUND(L28*I28,0)</f>
        <v>0</v>
      </c>
      <c r="O28" s="2">
        <f>ROUND(L28+N28+M28,0)</f>
        <v>0</v>
      </c>
    </row>
    <row r="29" spans="1:15" s="24" customFormat="1" ht="57" x14ac:dyDescent="0.2">
      <c r="A29" s="34">
        <v>10</v>
      </c>
      <c r="B29" s="78" t="s">
        <v>53</v>
      </c>
      <c r="C29" s="32"/>
      <c r="D29" s="35">
        <v>1</v>
      </c>
      <c r="E29" s="33" t="s">
        <v>43</v>
      </c>
      <c r="F29" s="27"/>
      <c r="G29" s="28">
        <v>0</v>
      </c>
      <c r="H29" s="1">
        <f>+ROUND(F29*G29,0)</f>
        <v>0</v>
      </c>
      <c r="I29" s="28">
        <v>0</v>
      </c>
      <c r="J29" s="1">
        <f>ROUND(F29*I29,0)</f>
        <v>0</v>
      </c>
      <c r="K29" s="1">
        <f>ROUND(F29+H29+J29,0)</f>
        <v>0</v>
      </c>
      <c r="L29" s="1">
        <f>ROUND(F29*D29,0)</f>
        <v>0</v>
      </c>
      <c r="M29" s="1">
        <f>ROUND(L29*G29,0)</f>
        <v>0</v>
      </c>
      <c r="N29" s="1">
        <f>ROUND(L29*I29,0)</f>
        <v>0</v>
      </c>
      <c r="O29" s="2">
        <f>ROUND(L29+N29+M29,0)</f>
        <v>0</v>
      </c>
    </row>
    <row r="30" spans="1:15" s="24" customFormat="1" ht="57" x14ac:dyDescent="0.2">
      <c r="A30" s="34">
        <v>11</v>
      </c>
      <c r="B30" s="78" t="s">
        <v>54</v>
      </c>
      <c r="C30" s="32"/>
      <c r="D30" s="35">
        <v>2</v>
      </c>
      <c r="E30" s="33" t="s">
        <v>43</v>
      </c>
      <c r="F30" s="27"/>
      <c r="G30" s="28">
        <v>0</v>
      </c>
      <c r="H30" s="1">
        <f>+ROUND(F30*G30,0)</f>
        <v>0</v>
      </c>
      <c r="I30" s="28">
        <v>0</v>
      </c>
      <c r="J30" s="1">
        <f>ROUND(F30*I30,0)</f>
        <v>0</v>
      </c>
      <c r="K30" s="1">
        <f>ROUND(F30+H30+J30,0)</f>
        <v>0</v>
      </c>
      <c r="L30" s="1">
        <f>ROUND(F30*D30,0)</f>
        <v>0</v>
      </c>
      <c r="M30" s="1">
        <f>ROUND(L30*G30,0)</f>
        <v>0</v>
      </c>
      <c r="N30" s="1">
        <f>ROUND(L30*I30,0)</f>
        <v>0</v>
      </c>
      <c r="O30" s="2">
        <f>ROUND(L30+N30+M30,0)</f>
        <v>0</v>
      </c>
    </row>
    <row r="31" spans="1:15" s="24" customFormat="1" x14ac:dyDescent="0.2">
      <c r="A31" s="34">
        <v>12</v>
      </c>
      <c r="B31" s="78" t="s">
        <v>55</v>
      </c>
      <c r="C31" s="32"/>
      <c r="D31" s="35">
        <v>2</v>
      </c>
      <c r="E31" s="33" t="s">
        <v>43</v>
      </c>
      <c r="F31" s="27"/>
      <c r="G31" s="28">
        <v>0</v>
      </c>
      <c r="H31" s="1">
        <f>+ROUND(F31*G31,0)</f>
        <v>0</v>
      </c>
      <c r="I31" s="28">
        <v>0</v>
      </c>
      <c r="J31" s="1">
        <f>ROUND(F31*I31,0)</f>
        <v>0</v>
      </c>
      <c r="K31" s="1">
        <f>ROUND(F31+H31+J31,0)</f>
        <v>0</v>
      </c>
      <c r="L31" s="1">
        <f>ROUND(F31*D31,0)</f>
        <v>0</v>
      </c>
      <c r="M31" s="1">
        <f>ROUND(L31*G31,0)</f>
        <v>0</v>
      </c>
      <c r="N31" s="1">
        <f>ROUND(L31*I31,0)</f>
        <v>0</v>
      </c>
      <c r="O31" s="2">
        <f>ROUND(L31+N31+M31,0)</f>
        <v>0</v>
      </c>
    </row>
    <row r="32" spans="1:15" s="24" customFormat="1" x14ac:dyDescent="0.2">
      <c r="A32" s="34">
        <v>13</v>
      </c>
      <c r="B32" s="78" t="s">
        <v>56</v>
      </c>
      <c r="C32" s="32"/>
      <c r="D32" s="35">
        <v>2</v>
      </c>
      <c r="E32" s="33" t="s">
        <v>43</v>
      </c>
      <c r="F32" s="27"/>
      <c r="G32" s="28">
        <v>0</v>
      </c>
      <c r="H32" s="1">
        <f>+ROUND(F32*G32,0)</f>
        <v>0</v>
      </c>
      <c r="I32" s="28">
        <v>0</v>
      </c>
      <c r="J32" s="1">
        <f>ROUND(F32*I32,0)</f>
        <v>0</v>
      </c>
      <c r="K32" s="1">
        <f>ROUND(F32+H32+J32,0)</f>
        <v>0</v>
      </c>
      <c r="L32" s="1">
        <f>ROUND(F32*D32,0)</f>
        <v>0</v>
      </c>
      <c r="M32" s="1">
        <f>ROUND(L32*G32,0)</f>
        <v>0</v>
      </c>
      <c r="N32" s="1">
        <f>ROUND(L32*I32,0)</f>
        <v>0</v>
      </c>
      <c r="O32" s="2">
        <f>ROUND(L32+N32+M32,0)</f>
        <v>0</v>
      </c>
    </row>
    <row r="33" spans="1:15" s="24" customFormat="1" ht="20.25" customHeight="1" x14ac:dyDescent="0.2">
      <c r="A33" s="34">
        <v>14</v>
      </c>
      <c r="B33" s="78" t="s">
        <v>57</v>
      </c>
      <c r="C33" s="32"/>
      <c r="D33" s="35">
        <v>2</v>
      </c>
      <c r="E33" s="33" t="s">
        <v>43</v>
      </c>
      <c r="F33" s="27"/>
      <c r="G33" s="28">
        <v>0</v>
      </c>
      <c r="H33" s="1">
        <f>+ROUND(F33*G33,0)</f>
        <v>0</v>
      </c>
      <c r="I33" s="28">
        <v>0</v>
      </c>
      <c r="J33" s="1">
        <f>ROUND(F33*I33,0)</f>
        <v>0</v>
      </c>
      <c r="K33" s="1">
        <f>ROUND(F33+H33+J33,0)</f>
        <v>0</v>
      </c>
      <c r="L33" s="1">
        <f>ROUND(F33*D33,0)</f>
        <v>0</v>
      </c>
      <c r="M33" s="1">
        <f>ROUND(L33*G33,0)</f>
        <v>0</v>
      </c>
      <c r="N33" s="1">
        <f>ROUND(L33*I33,0)</f>
        <v>0</v>
      </c>
      <c r="O33" s="2">
        <f>ROUND(L33+N33+M33,0)</f>
        <v>0</v>
      </c>
    </row>
    <row r="34" spans="1:15" s="24" customFormat="1" ht="15.75" customHeight="1" x14ac:dyDescent="0.2">
      <c r="A34" s="34">
        <v>15</v>
      </c>
      <c r="B34" s="78" t="s">
        <v>58</v>
      </c>
      <c r="C34" s="32"/>
      <c r="D34" s="35">
        <v>2</v>
      </c>
      <c r="E34" s="33" t="s">
        <v>43</v>
      </c>
      <c r="F34" s="27"/>
      <c r="G34" s="28">
        <v>0</v>
      </c>
      <c r="H34" s="1">
        <f>+ROUND(F34*G34,0)</f>
        <v>0</v>
      </c>
      <c r="I34" s="28">
        <v>0</v>
      </c>
      <c r="J34" s="1">
        <f>ROUND(F34*I34,0)</f>
        <v>0</v>
      </c>
      <c r="K34" s="1">
        <f>ROUND(F34+H34+J34,0)</f>
        <v>0</v>
      </c>
      <c r="L34" s="1">
        <f>ROUND(F34*D34,0)</f>
        <v>0</v>
      </c>
      <c r="M34" s="1">
        <f>ROUND(L34*G34,0)</f>
        <v>0</v>
      </c>
      <c r="N34" s="1">
        <f>ROUND(L34*I34,0)</f>
        <v>0</v>
      </c>
      <c r="O34" s="2">
        <f>ROUND(L34+N34+M34,0)</f>
        <v>0</v>
      </c>
    </row>
    <row r="35" spans="1:15" s="24" customFormat="1" ht="17.25" customHeight="1" x14ac:dyDescent="0.2">
      <c r="A35" s="34">
        <v>16</v>
      </c>
      <c r="B35" s="78" t="s">
        <v>59</v>
      </c>
      <c r="C35" s="32"/>
      <c r="D35" s="35">
        <v>2</v>
      </c>
      <c r="E35" s="33" t="s">
        <v>43</v>
      </c>
      <c r="F35" s="27"/>
      <c r="G35" s="28">
        <v>0</v>
      </c>
      <c r="H35" s="1">
        <f>+ROUND(F35*G35,0)</f>
        <v>0</v>
      </c>
      <c r="I35" s="28">
        <v>0</v>
      </c>
      <c r="J35" s="1">
        <f>ROUND(F35*I35,0)</f>
        <v>0</v>
      </c>
      <c r="K35" s="1">
        <f>ROUND(F35+H35+J35,0)</f>
        <v>0</v>
      </c>
      <c r="L35" s="1">
        <f>ROUND(F35*D35,0)</f>
        <v>0</v>
      </c>
      <c r="M35" s="1">
        <f>ROUND(L35*G35,0)</f>
        <v>0</v>
      </c>
      <c r="N35" s="1">
        <f>ROUND(L35*I35,0)</f>
        <v>0</v>
      </c>
      <c r="O35" s="2">
        <f>ROUND(L35+N35+M35,0)</f>
        <v>0</v>
      </c>
    </row>
    <row r="36" spans="1:15" s="24" customFormat="1" x14ac:dyDescent="0.2">
      <c r="A36" s="34">
        <v>17</v>
      </c>
      <c r="B36" s="78" t="s">
        <v>60</v>
      </c>
      <c r="C36" s="32"/>
      <c r="D36" s="35">
        <v>2</v>
      </c>
      <c r="E36" s="33" t="s">
        <v>43</v>
      </c>
      <c r="F36" s="27"/>
      <c r="G36" s="28">
        <v>0</v>
      </c>
      <c r="H36" s="1">
        <f>+ROUND(F36*G36,0)</f>
        <v>0</v>
      </c>
      <c r="I36" s="28">
        <v>0</v>
      </c>
      <c r="J36" s="1">
        <f>ROUND(F36*I36,0)</f>
        <v>0</v>
      </c>
      <c r="K36" s="1">
        <f>ROUND(F36+H36+J36,0)</f>
        <v>0</v>
      </c>
      <c r="L36" s="1">
        <f>ROUND(F36*D36,0)</f>
        <v>0</v>
      </c>
      <c r="M36" s="1">
        <f>ROUND(L36*G36,0)</f>
        <v>0</v>
      </c>
      <c r="N36" s="1">
        <f>ROUND(L36*I36,0)</f>
        <v>0</v>
      </c>
      <c r="O36" s="2">
        <f>ROUND(L36+N36+M36,0)</f>
        <v>0</v>
      </c>
    </row>
    <row r="37" spans="1:15" s="24" customFormat="1" x14ac:dyDescent="0.2">
      <c r="A37" s="34">
        <v>18</v>
      </c>
      <c r="B37" s="78" t="s">
        <v>61</v>
      </c>
      <c r="C37" s="32"/>
      <c r="D37" s="35">
        <v>2</v>
      </c>
      <c r="E37" s="33" t="s">
        <v>43</v>
      </c>
      <c r="F37" s="27"/>
      <c r="G37" s="28">
        <v>0</v>
      </c>
      <c r="H37" s="1">
        <f>+ROUND(F37*G37,0)</f>
        <v>0</v>
      </c>
      <c r="I37" s="28">
        <v>0</v>
      </c>
      <c r="J37" s="1">
        <f>ROUND(F37*I37,0)</f>
        <v>0</v>
      </c>
      <c r="K37" s="1">
        <f>ROUND(F37+H37+J37,0)</f>
        <v>0</v>
      </c>
      <c r="L37" s="1">
        <f>ROUND(F37*D37,0)</f>
        <v>0</v>
      </c>
      <c r="M37" s="1">
        <f>ROUND(L37*G37,0)</f>
        <v>0</v>
      </c>
      <c r="N37" s="1">
        <f>ROUND(L37*I37,0)</f>
        <v>0</v>
      </c>
      <c r="O37" s="2">
        <f>ROUND(L37+N37+M37,0)</f>
        <v>0</v>
      </c>
    </row>
    <row r="38" spans="1:15" s="24" customFormat="1" x14ac:dyDescent="0.2">
      <c r="A38" s="34">
        <v>19</v>
      </c>
      <c r="B38" s="78" t="s">
        <v>62</v>
      </c>
      <c r="C38" s="32"/>
      <c r="D38" s="35">
        <v>3</v>
      </c>
      <c r="E38" s="33" t="s">
        <v>43</v>
      </c>
      <c r="F38" s="27"/>
      <c r="G38" s="28">
        <v>0</v>
      </c>
      <c r="H38" s="1">
        <f>+ROUND(F38*G38,0)</f>
        <v>0</v>
      </c>
      <c r="I38" s="28">
        <v>0</v>
      </c>
      <c r="J38" s="1">
        <f>ROUND(F38*I38,0)</f>
        <v>0</v>
      </c>
      <c r="K38" s="1">
        <f>ROUND(F38+H38+J38,0)</f>
        <v>0</v>
      </c>
      <c r="L38" s="1">
        <f>ROUND(F38*D38,0)</f>
        <v>0</v>
      </c>
      <c r="M38" s="1">
        <f>ROUND(L38*G38,0)</f>
        <v>0</v>
      </c>
      <c r="N38" s="1">
        <f>ROUND(L38*I38,0)</f>
        <v>0</v>
      </c>
      <c r="O38" s="2">
        <f>ROUND(L38+N38+M38,0)</f>
        <v>0</v>
      </c>
    </row>
    <row r="39" spans="1:15" s="24" customFormat="1" x14ac:dyDescent="0.2">
      <c r="A39" s="34">
        <v>20</v>
      </c>
      <c r="B39" s="78" t="s">
        <v>63</v>
      </c>
      <c r="C39" s="32"/>
      <c r="D39" s="35">
        <v>1</v>
      </c>
      <c r="E39" s="33" t="s">
        <v>43</v>
      </c>
      <c r="F39" s="27"/>
      <c r="G39" s="28">
        <v>0</v>
      </c>
      <c r="H39" s="1">
        <f>+ROUND(F39*G39,0)</f>
        <v>0</v>
      </c>
      <c r="I39" s="28">
        <v>0</v>
      </c>
      <c r="J39" s="1">
        <f>ROUND(F39*I39,0)</f>
        <v>0</v>
      </c>
      <c r="K39" s="1">
        <f>ROUND(F39+H39+J39,0)</f>
        <v>0</v>
      </c>
      <c r="L39" s="1">
        <f>ROUND(F39*D39,0)</f>
        <v>0</v>
      </c>
      <c r="M39" s="1">
        <f>ROUND(L39*G39,0)</f>
        <v>0</v>
      </c>
      <c r="N39" s="1">
        <f>ROUND(L39*I39,0)</f>
        <v>0</v>
      </c>
      <c r="O39" s="2">
        <f>ROUND(L39+N39+M39,0)</f>
        <v>0</v>
      </c>
    </row>
    <row r="40" spans="1:15" s="24" customFormat="1" x14ac:dyDescent="0.2">
      <c r="A40" s="34">
        <v>21</v>
      </c>
      <c r="B40" s="78" t="s">
        <v>64</v>
      </c>
      <c r="C40" s="32"/>
      <c r="D40" s="35">
        <v>1</v>
      </c>
      <c r="E40" s="33" t="s">
        <v>43</v>
      </c>
      <c r="F40" s="27"/>
      <c r="G40" s="28">
        <v>0</v>
      </c>
      <c r="H40" s="1">
        <f>+ROUND(F40*G40,0)</f>
        <v>0</v>
      </c>
      <c r="I40" s="28">
        <v>0</v>
      </c>
      <c r="J40" s="1">
        <f>ROUND(F40*I40,0)</f>
        <v>0</v>
      </c>
      <c r="K40" s="1">
        <f>ROUND(F40+H40+J40,0)</f>
        <v>0</v>
      </c>
      <c r="L40" s="1">
        <f>ROUND(F40*D40,0)</f>
        <v>0</v>
      </c>
      <c r="M40" s="1">
        <f>ROUND(L40*G40,0)</f>
        <v>0</v>
      </c>
      <c r="N40" s="1">
        <f>ROUND(L40*I40,0)</f>
        <v>0</v>
      </c>
      <c r="O40" s="2">
        <f>ROUND(L40+N40+M40,0)</f>
        <v>0</v>
      </c>
    </row>
    <row r="41" spans="1:15" s="24" customFormat="1" x14ac:dyDescent="0.2">
      <c r="A41" s="34">
        <v>22</v>
      </c>
      <c r="B41" s="78" t="s">
        <v>65</v>
      </c>
      <c r="C41" s="32"/>
      <c r="D41" s="35">
        <v>1</v>
      </c>
      <c r="E41" s="33" t="s">
        <v>43</v>
      </c>
      <c r="F41" s="27"/>
      <c r="G41" s="28">
        <v>0</v>
      </c>
      <c r="H41" s="1">
        <f>+ROUND(F41*G41,0)</f>
        <v>0</v>
      </c>
      <c r="I41" s="28">
        <v>0</v>
      </c>
      <c r="J41" s="1">
        <f>ROUND(F41*I41,0)</f>
        <v>0</v>
      </c>
      <c r="K41" s="1">
        <f>ROUND(F41+H41+J41,0)</f>
        <v>0</v>
      </c>
      <c r="L41" s="1">
        <f>ROUND(F41*D41,0)</f>
        <v>0</v>
      </c>
      <c r="M41" s="1">
        <f>ROUND(L41*G41,0)</f>
        <v>0</v>
      </c>
      <c r="N41" s="1">
        <f>ROUND(L41*I41,0)</f>
        <v>0</v>
      </c>
      <c r="O41" s="2">
        <f>ROUND(L41+N41+M41,0)</f>
        <v>0</v>
      </c>
    </row>
    <row r="42" spans="1:15" s="24" customFormat="1" x14ac:dyDescent="0.2">
      <c r="A42" s="34">
        <v>23</v>
      </c>
      <c r="B42" s="78" t="s">
        <v>66</v>
      </c>
      <c r="C42" s="32"/>
      <c r="D42" s="35">
        <v>1</v>
      </c>
      <c r="E42" s="33" t="s">
        <v>43</v>
      </c>
      <c r="F42" s="27"/>
      <c r="G42" s="28">
        <v>0</v>
      </c>
      <c r="H42" s="1">
        <f>+ROUND(F42*G42,0)</f>
        <v>0</v>
      </c>
      <c r="I42" s="28">
        <v>0</v>
      </c>
      <c r="J42" s="1">
        <f>ROUND(F42*I42,0)</f>
        <v>0</v>
      </c>
      <c r="K42" s="1">
        <f>ROUND(F42+H42+J42,0)</f>
        <v>0</v>
      </c>
      <c r="L42" s="1">
        <f>ROUND(F42*D42,0)</f>
        <v>0</v>
      </c>
      <c r="M42" s="1">
        <f>ROUND(L42*G42,0)</f>
        <v>0</v>
      </c>
      <c r="N42" s="1">
        <f>ROUND(L42*I42,0)</f>
        <v>0</v>
      </c>
      <c r="O42" s="2">
        <f>ROUND(L42+N42+M42,0)</f>
        <v>0</v>
      </c>
    </row>
    <row r="43" spans="1:15" s="24" customFormat="1" x14ac:dyDescent="0.2">
      <c r="A43" s="34">
        <v>24</v>
      </c>
      <c r="B43" s="78" t="s">
        <v>67</v>
      </c>
      <c r="C43" s="32"/>
      <c r="D43" s="35">
        <v>1</v>
      </c>
      <c r="E43" s="33" t="s">
        <v>43</v>
      </c>
      <c r="F43" s="27"/>
      <c r="G43" s="28">
        <v>0</v>
      </c>
      <c r="H43" s="1">
        <f>+ROUND(F43*G43,0)</f>
        <v>0</v>
      </c>
      <c r="I43" s="28">
        <v>0</v>
      </c>
      <c r="J43" s="1">
        <f>ROUND(F43*I43,0)</f>
        <v>0</v>
      </c>
      <c r="K43" s="1">
        <f>ROUND(F43+H43+J43,0)</f>
        <v>0</v>
      </c>
      <c r="L43" s="1">
        <f>ROUND(F43*D43,0)</f>
        <v>0</v>
      </c>
      <c r="M43" s="1">
        <f>ROUND(L43*G43,0)</f>
        <v>0</v>
      </c>
      <c r="N43" s="1">
        <f>ROUND(L43*I43,0)</f>
        <v>0</v>
      </c>
      <c r="O43" s="2">
        <f>ROUND(L43+N43+M43,0)</f>
        <v>0</v>
      </c>
    </row>
    <row r="44" spans="1:15" s="24" customFormat="1" x14ac:dyDescent="0.2">
      <c r="A44" s="34">
        <v>25</v>
      </c>
      <c r="B44" s="78" t="s">
        <v>68</v>
      </c>
      <c r="C44" s="32"/>
      <c r="D44" s="35">
        <v>1</v>
      </c>
      <c r="E44" s="33" t="s">
        <v>43</v>
      </c>
      <c r="F44" s="27"/>
      <c r="G44" s="28">
        <v>0</v>
      </c>
      <c r="H44" s="1">
        <f>+ROUND(F44*G44,0)</f>
        <v>0</v>
      </c>
      <c r="I44" s="28">
        <v>0</v>
      </c>
      <c r="J44" s="1">
        <f>ROUND(F44*I44,0)</f>
        <v>0</v>
      </c>
      <c r="K44" s="1">
        <f>ROUND(F44+H44+J44,0)</f>
        <v>0</v>
      </c>
      <c r="L44" s="1">
        <f>ROUND(F44*D44,0)</f>
        <v>0</v>
      </c>
      <c r="M44" s="1">
        <f>ROUND(L44*G44,0)</f>
        <v>0</v>
      </c>
      <c r="N44" s="1">
        <f>ROUND(L44*I44,0)</f>
        <v>0</v>
      </c>
      <c r="O44" s="2">
        <f>ROUND(L44+N44+M44,0)</f>
        <v>0</v>
      </c>
    </row>
    <row r="45" spans="1:15" s="24" customFormat="1" x14ac:dyDescent="0.2">
      <c r="A45" s="34">
        <v>26</v>
      </c>
      <c r="B45" s="78" t="s">
        <v>69</v>
      </c>
      <c r="C45" s="32"/>
      <c r="D45" s="35">
        <v>1</v>
      </c>
      <c r="E45" s="33" t="s">
        <v>43</v>
      </c>
      <c r="F45" s="27"/>
      <c r="G45" s="28">
        <v>0</v>
      </c>
      <c r="H45" s="1">
        <f>+ROUND(F45*G45,0)</f>
        <v>0</v>
      </c>
      <c r="I45" s="28">
        <v>0</v>
      </c>
      <c r="J45" s="1">
        <f>ROUND(F45*I45,0)</f>
        <v>0</v>
      </c>
      <c r="K45" s="1">
        <f>ROUND(F45+H45+J45,0)</f>
        <v>0</v>
      </c>
      <c r="L45" s="1">
        <f>ROUND(F45*D45,0)</f>
        <v>0</v>
      </c>
      <c r="M45" s="1">
        <f>ROUND(L45*G45,0)</f>
        <v>0</v>
      </c>
      <c r="N45" s="1">
        <f>ROUND(L45*I45,0)</f>
        <v>0</v>
      </c>
      <c r="O45" s="2">
        <f>ROUND(L45+N45+M45,0)</f>
        <v>0</v>
      </c>
    </row>
    <row r="46" spans="1:15" s="24" customFormat="1" x14ac:dyDescent="0.2">
      <c r="A46" s="34">
        <v>27</v>
      </c>
      <c r="B46" s="78" t="s">
        <v>70</v>
      </c>
      <c r="C46" s="32"/>
      <c r="D46" s="35">
        <v>1</v>
      </c>
      <c r="E46" s="33" t="s">
        <v>43</v>
      </c>
      <c r="F46" s="27"/>
      <c r="G46" s="28">
        <v>0</v>
      </c>
      <c r="H46" s="1">
        <f>+ROUND(F46*G46,0)</f>
        <v>0</v>
      </c>
      <c r="I46" s="28">
        <v>0</v>
      </c>
      <c r="J46" s="1">
        <f>ROUND(F46*I46,0)</f>
        <v>0</v>
      </c>
      <c r="K46" s="1">
        <f>ROUND(F46+H46+J46,0)</f>
        <v>0</v>
      </c>
      <c r="L46" s="1">
        <f>ROUND(F46*D46,0)</f>
        <v>0</v>
      </c>
      <c r="M46" s="1">
        <f>ROUND(L46*G46,0)</f>
        <v>0</v>
      </c>
      <c r="N46" s="1">
        <f>ROUND(L46*I46,0)</f>
        <v>0</v>
      </c>
      <c r="O46" s="2">
        <f>ROUND(L46+N46+M46,0)</f>
        <v>0</v>
      </c>
    </row>
    <row r="47" spans="1:15" s="24" customFormat="1" x14ac:dyDescent="0.2">
      <c r="A47" s="34">
        <v>28</v>
      </c>
      <c r="B47" s="78" t="s">
        <v>71</v>
      </c>
      <c r="C47" s="32"/>
      <c r="D47" s="35">
        <v>1</v>
      </c>
      <c r="E47" s="33" t="s">
        <v>43</v>
      </c>
      <c r="F47" s="27"/>
      <c r="G47" s="28">
        <v>0</v>
      </c>
      <c r="H47" s="1">
        <f>+ROUND(F47*G47,0)</f>
        <v>0</v>
      </c>
      <c r="I47" s="28">
        <v>0</v>
      </c>
      <c r="J47" s="1">
        <f>ROUND(F47*I47,0)</f>
        <v>0</v>
      </c>
      <c r="K47" s="1">
        <f>ROUND(F47+H47+J47,0)</f>
        <v>0</v>
      </c>
      <c r="L47" s="1">
        <f>ROUND(F47*D47,0)</f>
        <v>0</v>
      </c>
      <c r="M47" s="1">
        <f>ROUND(L47*G47,0)</f>
        <v>0</v>
      </c>
      <c r="N47" s="1">
        <f>ROUND(L47*I47,0)</f>
        <v>0</v>
      </c>
      <c r="O47" s="2">
        <f>ROUND(L47+N47+M47,0)</f>
        <v>0</v>
      </c>
    </row>
    <row r="48" spans="1:15" s="24" customFormat="1" x14ac:dyDescent="0.2">
      <c r="A48" s="34">
        <v>29</v>
      </c>
      <c r="B48" s="78" t="s">
        <v>72</v>
      </c>
      <c r="C48" s="32"/>
      <c r="D48" s="35">
        <v>1</v>
      </c>
      <c r="E48" s="33" t="s">
        <v>43</v>
      </c>
      <c r="F48" s="27"/>
      <c r="G48" s="28">
        <v>0</v>
      </c>
      <c r="H48" s="1">
        <f>+ROUND(F48*G48,0)</f>
        <v>0</v>
      </c>
      <c r="I48" s="28">
        <v>0</v>
      </c>
      <c r="J48" s="1">
        <f>ROUND(F48*I48,0)</f>
        <v>0</v>
      </c>
      <c r="K48" s="1">
        <f>ROUND(F48+H48+J48,0)</f>
        <v>0</v>
      </c>
      <c r="L48" s="1">
        <f>ROUND(F48*D48,0)</f>
        <v>0</v>
      </c>
      <c r="M48" s="1">
        <f>ROUND(L48*G48,0)</f>
        <v>0</v>
      </c>
      <c r="N48" s="1">
        <f>ROUND(L48*I48,0)</f>
        <v>0</v>
      </c>
      <c r="O48" s="2">
        <f>ROUND(L48+N48+M48,0)</f>
        <v>0</v>
      </c>
    </row>
    <row r="49" spans="1:15" s="24" customFormat="1" x14ac:dyDescent="0.2">
      <c r="A49" s="34">
        <v>30</v>
      </c>
      <c r="B49" s="78" t="s">
        <v>73</v>
      </c>
      <c r="C49" s="32"/>
      <c r="D49" s="35">
        <v>1</v>
      </c>
      <c r="E49" s="33" t="s">
        <v>43</v>
      </c>
      <c r="F49" s="27"/>
      <c r="G49" s="28">
        <v>0</v>
      </c>
      <c r="H49" s="1">
        <f>+ROUND(F49*G49,0)</f>
        <v>0</v>
      </c>
      <c r="I49" s="28">
        <v>0</v>
      </c>
      <c r="J49" s="1">
        <f>ROUND(F49*I49,0)</f>
        <v>0</v>
      </c>
      <c r="K49" s="1">
        <f>ROUND(F49+H49+J49,0)</f>
        <v>0</v>
      </c>
      <c r="L49" s="1">
        <f>ROUND(F49*D49,0)</f>
        <v>0</v>
      </c>
      <c r="M49" s="1">
        <f>ROUND(L49*G49,0)</f>
        <v>0</v>
      </c>
      <c r="N49" s="1">
        <f>ROUND(L49*I49,0)</f>
        <v>0</v>
      </c>
      <c r="O49" s="2">
        <f>ROUND(L49+N49+M49,0)</f>
        <v>0</v>
      </c>
    </row>
    <row r="50" spans="1:15" s="24" customFormat="1" ht="28.5" x14ac:dyDescent="0.2">
      <c r="A50" s="34">
        <v>31</v>
      </c>
      <c r="B50" s="78" t="s">
        <v>74</v>
      </c>
      <c r="C50" s="32"/>
      <c r="D50" s="35">
        <v>2</v>
      </c>
      <c r="E50" s="33" t="s">
        <v>43</v>
      </c>
      <c r="F50" s="27"/>
      <c r="G50" s="28">
        <v>0</v>
      </c>
      <c r="H50" s="1">
        <f>+ROUND(F50*G50,0)</f>
        <v>0</v>
      </c>
      <c r="I50" s="28">
        <v>0</v>
      </c>
      <c r="J50" s="1">
        <f>ROUND(F50*I50,0)</f>
        <v>0</v>
      </c>
      <c r="K50" s="1">
        <f>ROUND(F50+H50+J50,0)</f>
        <v>0</v>
      </c>
      <c r="L50" s="1">
        <f>ROUND(F50*D50,0)</f>
        <v>0</v>
      </c>
      <c r="M50" s="1">
        <f>ROUND(L50*G50,0)</f>
        <v>0</v>
      </c>
      <c r="N50" s="1">
        <f>ROUND(L50*I50,0)</f>
        <v>0</v>
      </c>
      <c r="O50" s="2">
        <f>ROUND(L50+N50+M50,0)</f>
        <v>0</v>
      </c>
    </row>
    <row r="51" spans="1:15" s="24" customFormat="1" ht="42.75" x14ac:dyDescent="0.2">
      <c r="A51" s="34">
        <v>32</v>
      </c>
      <c r="B51" s="78" t="s">
        <v>75</v>
      </c>
      <c r="C51" s="32"/>
      <c r="D51" s="35">
        <v>1</v>
      </c>
      <c r="E51" s="33" t="s">
        <v>43</v>
      </c>
      <c r="F51" s="27"/>
      <c r="G51" s="28">
        <v>0</v>
      </c>
      <c r="H51" s="1">
        <f>+ROUND(F51*G51,0)</f>
        <v>0</v>
      </c>
      <c r="I51" s="28">
        <v>0</v>
      </c>
      <c r="J51" s="1">
        <f>ROUND(F51*I51,0)</f>
        <v>0</v>
      </c>
      <c r="K51" s="1">
        <f>ROUND(F51+H51+J51,0)</f>
        <v>0</v>
      </c>
      <c r="L51" s="1">
        <f>ROUND(F51*D51,0)</f>
        <v>0</v>
      </c>
      <c r="M51" s="1">
        <f>ROUND(L51*G51,0)</f>
        <v>0</v>
      </c>
      <c r="N51" s="1">
        <f>ROUND(L51*I51,0)</f>
        <v>0</v>
      </c>
      <c r="O51" s="2">
        <f>ROUND(L51+N51+M51,0)</f>
        <v>0</v>
      </c>
    </row>
    <row r="52" spans="1:15" s="24" customFormat="1" ht="42.75" x14ac:dyDescent="0.2">
      <c r="A52" s="34">
        <v>33</v>
      </c>
      <c r="B52" s="78" t="s">
        <v>76</v>
      </c>
      <c r="C52" s="32"/>
      <c r="D52" s="35">
        <v>1</v>
      </c>
      <c r="E52" s="33" t="s">
        <v>43</v>
      </c>
      <c r="F52" s="27"/>
      <c r="G52" s="28">
        <v>0</v>
      </c>
      <c r="H52" s="1">
        <f>+ROUND(F52*G52,0)</f>
        <v>0</v>
      </c>
      <c r="I52" s="28">
        <v>0</v>
      </c>
      <c r="J52" s="1">
        <f>ROUND(F52*I52,0)</f>
        <v>0</v>
      </c>
      <c r="K52" s="1">
        <f>ROUND(F52+H52+J52,0)</f>
        <v>0</v>
      </c>
      <c r="L52" s="1">
        <f>ROUND(F52*D52,0)</f>
        <v>0</v>
      </c>
      <c r="M52" s="1">
        <f>ROUND(L52*G52,0)</f>
        <v>0</v>
      </c>
      <c r="N52" s="1">
        <f>ROUND(L52*I52,0)</f>
        <v>0</v>
      </c>
      <c r="O52" s="2">
        <f>ROUND(L52+N52+M52,0)</f>
        <v>0</v>
      </c>
    </row>
    <row r="53" spans="1:15" s="24" customFormat="1" ht="42.75" x14ac:dyDescent="0.2">
      <c r="A53" s="34">
        <v>34</v>
      </c>
      <c r="B53" s="78" t="s">
        <v>77</v>
      </c>
      <c r="C53" s="32"/>
      <c r="D53" s="35">
        <v>1</v>
      </c>
      <c r="E53" s="33" t="s">
        <v>43</v>
      </c>
      <c r="F53" s="27"/>
      <c r="G53" s="28">
        <v>0</v>
      </c>
      <c r="H53" s="1">
        <f>+ROUND(F53*G53,0)</f>
        <v>0</v>
      </c>
      <c r="I53" s="28">
        <v>0</v>
      </c>
      <c r="J53" s="1">
        <f>ROUND(F53*I53,0)</f>
        <v>0</v>
      </c>
      <c r="K53" s="1">
        <f>ROUND(F53+H53+J53,0)</f>
        <v>0</v>
      </c>
      <c r="L53" s="1">
        <f>ROUND(F53*D53,0)</f>
        <v>0</v>
      </c>
      <c r="M53" s="1">
        <f>ROUND(L53*G53,0)</f>
        <v>0</v>
      </c>
      <c r="N53" s="1">
        <f>ROUND(L53*I53,0)</f>
        <v>0</v>
      </c>
      <c r="O53" s="2">
        <f>ROUND(L53+N53+M53,0)</f>
        <v>0</v>
      </c>
    </row>
    <row r="54" spans="1:15" s="24" customFormat="1" ht="42.75" x14ac:dyDescent="0.2">
      <c r="A54" s="34">
        <v>35</v>
      </c>
      <c r="B54" s="78" t="s">
        <v>78</v>
      </c>
      <c r="C54" s="32"/>
      <c r="D54" s="35">
        <v>1</v>
      </c>
      <c r="E54" s="33" t="s">
        <v>43</v>
      </c>
      <c r="F54" s="27"/>
      <c r="G54" s="28">
        <v>0</v>
      </c>
      <c r="H54" s="1">
        <f>+ROUND(F54*G54,0)</f>
        <v>0</v>
      </c>
      <c r="I54" s="28">
        <v>0</v>
      </c>
      <c r="J54" s="1">
        <f>ROUND(F54*I54,0)</f>
        <v>0</v>
      </c>
      <c r="K54" s="1">
        <f>ROUND(F54+H54+J54,0)</f>
        <v>0</v>
      </c>
      <c r="L54" s="1">
        <f>ROUND(F54*D54,0)</f>
        <v>0</v>
      </c>
      <c r="M54" s="1">
        <f>ROUND(L54*G54,0)</f>
        <v>0</v>
      </c>
      <c r="N54" s="1">
        <f>ROUND(L54*I54,0)</f>
        <v>0</v>
      </c>
      <c r="O54" s="2">
        <f>ROUND(L54+N54+M54,0)</f>
        <v>0</v>
      </c>
    </row>
    <row r="55" spans="1:15" s="24" customFormat="1" ht="42.75" x14ac:dyDescent="0.2">
      <c r="A55" s="34">
        <v>36</v>
      </c>
      <c r="B55" s="78" t="s">
        <v>79</v>
      </c>
      <c r="C55" s="32"/>
      <c r="D55" s="35">
        <v>1</v>
      </c>
      <c r="E55" s="33" t="s">
        <v>43</v>
      </c>
      <c r="F55" s="27"/>
      <c r="G55" s="28">
        <v>0</v>
      </c>
      <c r="H55" s="1">
        <f>+ROUND(F55*G55,0)</f>
        <v>0</v>
      </c>
      <c r="I55" s="28">
        <v>0</v>
      </c>
      <c r="J55" s="1">
        <f>ROUND(F55*I55,0)</f>
        <v>0</v>
      </c>
      <c r="K55" s="1">
        <f>ROUND(F55+H55+J55,0)</f>
        <v>0</v>
      </c>
      <c r="L55" s="1">
        <f>ROUND(F55*D55,0)</f>
        <v>0</v>
      </c>
      <c r="M55" s="1">
        <f>ROUND(L55*G55,0)</f>
        <v>0</v>
      </c>
      <c r="N55" s="1">
        <f>ROUND(L55*I55,0)</f>
        <v>0</v>
      </c>
      <c r="O55" s="2">
        <f>ROUND(L55+N55+M55,0)</f>
        <v>0</v>
      </c>
    </row>
    <row r="56" spans="1:15" s="24" customFormat="1" ht="44.25" customHeight="1" x14ac:dyDescent="0.2">
      <c r="A56" s="34">
        <v>37</v>
      </c>
      <c r="B56" s="78" t="s">
        <v>80</v>
      </c>
      <c r="C56" s="32"/>
      <c r="D56" s="35">
        <v>1</v>
      </c>
      <c r="E56" s="33" t="s">
        <v>43</v>
      </c>
      <c r="F56" s="27"/>
      <c r="G56" s="28">
        <v>0</v>
      </c>
      <c r="H56" s="1">
        <f>+ROUND(F56*G56,0)</f>
        <v>0</v>
      </c>
      <c r="I56" s="28">
        <v>0</v>
      </c>
      <c r="J56" s="1">
        <f>ROUND(F56*I56,0)</f>
        <v>0</v>
      </c>
      <c r="K56" s="1">
        <f>ROUND(F56+H56+J56,0)</f>
        <v>0</v>
      </c>
      <c r="L56" s="1">
        <f>ROUND(F56*D56,0)</f>
        <v>0</v>
      </c>
      <c r="M56" s="1">
        <f>ROUND(L56*G56,0)</f>
        <v>0</v>
      </c>
      <c r="N56" s="1">
        <f>ROUND(L56*I56,0)</f>
        <v>0</v>
      </c>
      <c r="O56" s="2">
        <f>ROUND(L56+N56+M56,0)</f>
        <v>0</v>
      </c>
    </row>
    <row r="57" spans="1:15" s="24" customFormat="1" ht="42.75" x14ac:dyDescent="0.2">
      <c r="A57" s="34">
        <v>38</v>
      </c>
      <c r="B57" s="78" t="s">
        <v>81</v>
      </c>
      <c r="C57" s="32"/>
      <c r="D57" s="35">
        <v>1</v>
      </c>
      <c r="E57" s="33" t="s">
        <v>43</v>
      </c>
      <c r="F57" s="27"/>
      <c r="G57" s="28">
        <v>0</v>
      </c>
      <c r="H57" s="1">
        <f>+ROUND(F57*G57,0)</f>
        <v>0</v>
      </c>
      <c r="I57" s="28">
        <v>0</v>
      </c>
      <c r="J57" s="1">
        <f>ROUND(F57*I57,0)</f>
        <v>0</v>
      </c>
      <c r="K57" s="1">
        <f>ROUND(F57+H57+J57,0)</f>
        <v>0</v>
      </c>
      <c r="L57" s="1">
        <f>ROUND(F57*D57,0)</f>
        <v>0</v>
      </c>
      <c r="M57" s="1">
        <f>ROUND(L57*G57,0)</f>
        <v>0</v>
      </c>
      <c r="N57" s="1">
        <f>ROUND(L57*I57,0)</f>
        <v>0</v>
      </c>
      <c r="O57" s="2">
        <f>ROUND(L57+N57+M57,0)</f>
        <v>0</v>
      </c>
    </row>
    <row r="58" spans="1:15" s="24" customFormat="1" ht="42.75" x14ac:dyDescent="0.2">
      <c r="A58" s="34">
        <v>39</v>
      </c>
      <c r="B58" s="78" t="s">
        <v>82</v>
      </c>
      <c r="C58" s="32"/>
      <c r="D58" s="35">
        <v>1</v>
      </c>
      <c r="E58" s="33" t="s">
        <v>43</v>
      </c>
      <c r="F58" s="27"/>
      <c r="G58" s="28">
        <v>0</v>
      </c>
      <c r="H58" s="1">
        <f>+ROUND(F58*G58,0)</f>
        <v>0</v>
      </c>
      <c r="I58" s="28">
        <v>0</v>
      </c>
      <c r="J58" s="1">
        <f>ROUND(F58*I58,0)</f>
        <v>0</v>
      </c>
      <c r="K58" s="1">
        <f>ROUND(F58+H58+J58,0)</f>
        <v>0</v>
      </c>
      <c r="L58" s="1">
        <f>ROUND(F58*D58,0)</f>
        <v>0</v>
      </c>
      <c r="M58" s="1">
        <f>ROUND(L58*G58,0)</f>
        <v>0</v>
      </c>
      <c r="N58" s="1">
        <f>ROUND(L58*I58,0)</f>
        <v>0</v>
      </c>
      <c r="O58" s="2">
        <f>ROUND(L58+N58+M58,0)</f>
        <v>0</v>
      </c>
    </row>
    <row r="59" spans="1:15" s="24" customFormat="1" ht="42.75" x14ac:dyDescent="0.2">
      <c r="A59" s="34">
        <v>40</v>
      </c>
      <c r="B59" s="78" t="s">
        <v>83</v>
      </c>
      <c r="C59" s="32"/>
      <c r="D59" s="35">
        <v>1</v>
      </c>
      <c r="E59" s="33" t="s">
        <v>43</v>
      </c>
      <c r="F59" s="27"/>
      <c r="G59" s="28">
        <v>0</v>
      </c>
      <c r="H59" s="1">
        <f>+ROUND(F59*G59,0)</f>
        <v>0</v>
      </c>
      <c r="I59" s="28">
        <v>0</v>
      </c>
      <c r="J59" s="1">
        <f>ROUND(F59*I59,0)</f>
        <v>0</v>
      </c>
      <c r="K59" s="1">
        <f>ROUND(F59+H59+J59,0)</f>
        <v>0</v>
      </c>
      <c r="L59" s="1">
        <f>ROUND(F59*D59,0)</f>
        <v>0</v>
      </c>
      <c r="M59" s="1">
        <f>ROUND(L59*G59,0)</f>
        <v>0</v>
      </c>
      <c r="N59" s="1">
        <f>ROUND(L59*I59,0)</f>
        <v>0</v>
      </c>
      <c r="O59" s="2">
        <f>ROUND(L59+N59+M59,0)</f>
        <v>0</v>
      </c>
    </row>
    <row r="60" spans="1:15" s="24" customFormat="1" ht="42.75" x14ac:dyDescent="0.2">
      <c r="A60" s="34">
        <v>41</v>
      </c>
      <c r="B60" s="78" t="s">
        <v>84</v>
      </c>
      <c r="C60" s="32"/>
      <c r="D60" s="35">
        <v>1</v>
      </c>
      <c r="E60" s="33" t="s">
        <v>43</v>
      </c>
      <c r="F60" s="27"/>
      <c r="G60" s="28">
        <v>0</v>
      </c>
      <c r="H60" s="1">
        <f>+ROUND(F60*G60,0)</f>
        <v>0</v>
      </c>
      <c r="I60" s="28">
        <v>0</v>
      </c>
      <c r="J60" s="1">
        <f>ROUND(F60*I60,0)</f>
        <v>0</v>
      </c>
      <c r="K60" s="1">
        <f>ROUND(F60+H60+J60,0)</f>
        <v>0</v>
      </c>
      <c r="L60" s="1">
        <f>ROUND(F60*D60,0)</f>
        <v>0</v>
      </c>
      <c r="M60" s="1">
        <f>ROUND(L60*G60,0)</f>
        <v>0</v>
      </c>
      <c r="N60" s="1">
        <f>ROUND(L60*I60,0)</f>
        <v>0</v>
      </c>
      <c r="O60" s="2">
        <f>ROUND(L60+N60+M60,0)</f>
        <v>0</v>
      </c>
    </row>
    <row r="61" spans="1:15" s="24" customFormat="1" ht="42.75" x14ac:dyDescent="0.2">
      <c r="A61" s="34">
        <v>42</v>
      </c>
      <c r="B61" s="78" t="s">
        <v>85</v>
      </c>
      <c r="C61" s="32"/>
      <c r="D61" s="35">
        <v>1</v>
      </c>
      <c r="E61" s="33" t="s">
        <v>43</v>
      </c>
      <c r="F61" s="27"/>
      <c r="G61" s="28">
        <v>0</v>
      </c>
      <c r="H61" s="1">
        <f>+ROUND(F61*G61,0)</f>
        <v>0</v>
      </c>
      <c r="I61" s="28">
        <v>0</v>
      </c>
      <c r="J61" s="1">
        <f>ROUND(F61*I61,0)</f>
        <v>0</v>
      </c>
      <c r="K61" s="1">
        <f>ROUND(F61+H61+J61,0)</f>
        <v>0</v>
      </c>
      <c r="L61" s="1">
        <f>ROUND(F61*D61,0)</f>
        <v>0</v>
      </c>
      <c r="M61" s="1">
        <f>ROUND(L61*G61,0)</f>
        <v>0</v>
      </c>
      <c r="N61" s="1">
        <f>ROUND(L61*I61,0)</f>
        <v>0</v>
      </c>
      <c r="O61" s="2">
        <f>ROUND(L61+N61+M61,0)</f>
        <v>0</v>
      </c>
    </row>
    <row r="62" spans="1:15" s="24" customFormat="1" ht="42.75" x14ac:dyDescent="0.2">
      <c r="A62" s="34">
        <v>43</v>
      </c>
      <c r="B62" s="78" t="s">
        <v>86</v>
      </c>
      <c r="C62" s="32"/>
      <c r="D62" s="35">
        <v>1</v>
      </c>
      <c r="E62" s="33" t="s">
        <v>43</v>
      </c>
      <c r="F62" s="27"/>
      <c r="G62" s="28">
        <v>0</v>
      </c>
      <c r="H62" s="1">
        <f>+ROUND(F62*G62,0)</f>
        <v>0</v>
      </c>
      <c r="I62" s="28">
        <v>0</v>
      </c>
      <c r="J62" s="1">
        <f>ROUND(F62*I62,0)</f>
        <v>0</v>
      </c>
      <c r="K62" s="1">
        <f>ROUND(F62+H62+J62,0)</f>
        <v>0</v>
      </c>
      <c r="L62" s="1">
        <f>ROUND(F62*D62,0)</f>
        <v>0</v>
      </c>
      <c r="M62" s="1">
        <f>ROUND(L62*G62,0)</f>
        <v>0</v>
      </c>
      <c r="N62" s="1">
        <f>ROUND(L62*I62,0)</f>
        <v>0</v>
      </c>
      <c r="O62" s="2">
        <f>ROUND(L62+N62+M62,0)</f>
        <v>0</v>
      </c>
    </row>
    <row r="63" spans="1:15" s="24" customFormat="1" ht="42.75" x14ac:dyDescent="0.2">
      <c r="A63" s="34">
        <v>44</v>
      </c>
      <c r="B63" s="78" t="s">
        <v>87</v>
      </c>
      <c r="C63" s="32"/>
      <c r="D63" s="35">
        <v>1</v>
      </c>
      <c r="E63" s="33" t="s">
        <v>43</v>
      </c>
      <c r="F63" s="27"/>
      <c r="G63" s="28">
        <v>0</v>
      </c>
      <c r="H63" s="1">
        <f>+ROUND(F63*G63,0)</f>
        <v>0</v>
      </c>
      <c r="I63" s="28">
        <v>0</v>
      </c>
      <c r="J63" s="1">
        <f>ROUND(F63*I63,0)</f>
        <v>0</v>
      </c>
      <c r="K63" s="1">
        <f>ROUND(F63+H63+J63,0)</f>
        <v>0</v>
      </c>
      <c r="L63" s="1">
        <f>ROUND(F63*D63,0)</f>
        <v>0</v>
      </c>
      <c r="M63" s="1">
        <f>ROUND(L63*G63,0)</f>
        <v>0</v>
      </c>
      <c r="N63" s="1">
        <f>ROUND(L63*I63,0)</f>
        <v>0</v>
      </c>
      <c r="O63" s="2">
        <f>ROUND(L63+N63+M63,0)</f>
        <v>0</v>
      </c>
    </row>
    <row r="64" spans="1:15" s="24" customFormat="1" ht="42.75" x14ac:dyDescent="0.2">
      <c r="A64" s="34">
        <v>45</v>
      </c>
      <c r="B64" s="78" t="s">
        <v>88</v>
      </c>
      <c r="C64" s="32"/>
      <c r="D64" s="35">
        <v>1</v>
      </c>
      <c r="E64" s="33" t="s">
        <v>43</v>
      </c>
      <c r="F64" s="27"/>
      <c r="G64" s="28">
        <v>0</v>
      </c>
      <c r="H64" s="1">
        <f>+ROUND(F64*G64,0)</f>
        <v>0</v>
      </c>
      <c r="I64" s="28">
        <v>0</v>
      </c>
      <c r="J64" s="1">
        <f>ROUND(F64*I64,0)</f>
        <v>0</v>
      </c>
      <c r="K64" s="1">
        <f>ROUND(F64+H64+J64,0)</f>
        <v>0</v>
      </c>
      <c r="L64" s="1">
        <f>ROUND(F64*D64,0)</f>
        <v>0</v>
      </c>
      <c r="M64" s="1">
        <f>ROUND(L64*G64,0)</f>
        <v>0</v>
      </c>
      <c r="N64" s="1">
        <f>ROUND(L64*I64,0)</f>
        <v>0</v>
      </c>
      <c r="O64" s="2">
        <f>ROUND(L64+N64+M64,0)</f>
        <v>0</v>
      </c>
    </row>
    <row r="65" spans="1:15" s="24" customFormat="1" ht="82.5" customHeight="1" thickBot="1" x14ac:dyDescent="0.25">
      <c r="A65" s="70"/>
      <c r="B65" s="71"/>
      <c r="C65" s="71"/>
      <c r="D65" s="71"/>
      <c r="E65" s="71"/>
      <c r="F65" s="71"/>
      <c r="G65" s="71"/>
      <c r="H65" s="71"/>
      <c r="I65" s="71"/>
      <c r="J65" s="71"/>
      <c r="K65" s="71"/>
      <c r="L65" s="72"/>
      <c r="M65" s="64" t="s">
        <v>35</v>
      </c>
      <c r="N65" s="64"/>
      <c r="O65" s="31">
        <f>SUMIF(G:G,0%,L:L)</f>
        <v>0</v>
      </c>
    </row>
    <row r="66" spans="1:15" s="24" customFormat="1" ht="39" customHeight="1" thickBot="1" x14ac:dyDescent="0.25">
      <c r="A66" s="53" t="s">
        <v>24</v>
      </c>
      <c r="B66" s="54"/>
      <c r="C66" s="54"/>
      <c r="D66" s="54"/>
      <c r="E66" s="54"/>
      <c r="F66" s="54"/>
      <c r="G66" s="54"/>
      <c r="H66" s="54"/>
      <c r="I66" s="54"/>
      <c r="J66" s="54"/>
      <c r="K66" s="54"/>
      <c r="L66" s="54"/>
      <c r="M66" s="65" t="s">
        <v>10</v>
      </c>
      <c r="N66" s="65"/>
      <c r="O66" s="4">
        <f>SUMIF(G:G,5%,L:L)</f>
        <v>0</v>
      </c>
    </row>
    <row r="67" spans="1:15" s="24" customFormat="1" ht="30" customHeight="1" x14ac:dyDescent="0.2">
      <c r="A67" s="49" t="s">
        <v>42</v>
      </c>
      <c r="B67" s="50"/>
      <c r="C67" s="50"/>
      <c r="D67" s="50"/>
      <c r="E67" s="50"/>
      <c r="F67" s="50"/>
      <c r="G67" s="50"/>
      <c r="H67" s="50"/>
      <c r="I67" s="50"/>
      <c r="J67" s="50"/>
      <c r="K67" s="50"/>
      <c r="L67" s="51"/>
      <c r="M67" s="65" t="s">
        <v>11</v>
      </c>
      <c r="N67" s="65"/>
      <c r="O67" s="4">
        <f>SUMIF(G:G,19%,L:L)</f>
        <v>0</v>
      </c>
    </row>
    <row r="68" spans="1:15" s="24" customFormat="1" ht="30" customHeight="1" x14ac:dyDescent="0.2">
      <c r="A68" s="52"/>
      <c r="B68" s="52"/>
      <c r="C68" s="52"/>
      <c r="D68" s="52"/>
      <c r="E68" s="52"/>
      <c r="F68" s="52"/>
      <c r="G68" s="52"/>
      <c r="H68" s="52"/>
      <c r="I68" s="52"/>
      <c r="J68" s="52"/>
      <c r="K68" s="52"/>
      <c r="L68" s="52"/>
      <c r="M68" s="66" t="s">
        <v>7</v>
      </c>
      <c r="N68" s="67"/>
      <c r="O68" s="5">
        <f>SUM(O65:O67)</f>
        <v>0</v>
      </c>
    </row>
    <row r="69" spans="1:15" s="24" customFormat="1" ht="30" customHeight="1" x14ac:dyDescent="0.2">
      <c r="A69" s="52"/>
      <c r="B69" s="52"/>
      <c r="C69" s="52"/>
      <c r="D69" s="52"/>
      <c r="E69" s="52"/>
      <c r="F69" s="52"/>
      <c r="G69" s="52"/>
      <c r="H69" s="52"/>
      <c r="I69" s="52"/>
      <c r="J69" s="52"/>
      <c r="K69" s="52"/>
      <c r="L69" s="52"/>
      <c r="M69" s="68" t="s">
        <v>12</v>
      </c>
      <c r="N69" s="69"/>
      <c r="O69" s="6">
        <f>ROUND(O66*5%,0)</f>
        <v>0</v>
      </c>
    </row>
    <row r="70" spans="1:15" s="24" customFormat="1" ht="30" customHeight="1" x14ac:dyDescent="0.2">
      <c r="A70" s="52"/>
      <c r="B70" s="52"/>
      <c r="C70" s="52"/>
      <c r="D70" s="52"/>
      <c r="E70" s="52"/>
      <c r="F70" s="52"/>
      <c r="G70" s="52"/>
      <c r="H70" s="52"/>
      <c r="I70" s="52"/>
      <c r="J70" s="52"/>
      <c r="K70" s="52"/>
      <c r="L70" s="52"/>
      <c r="M70" s="68" t="s">
        <v>13</v>
      </c>
      <c r="N70" s="69"/>
      <c r="O70" s="4">
        <f>ROUND(O67*19%,0)</f>
        <v>0</v>
      </c>
    </row>
    <row r="71" spans="1:15" s="24" customFormat="1" ht="30" customHeight="1" x14ac:dyDescent="0.2">
      <c r="A71" s="52"/>
      <c r="B71" s="52"/>
      <c r="C71" s="52"/>
      <c r="D71" s="52"/>
      <c r="E71" s="52"/>
      <c r="F71" s="52"/>
      <c r="G71" s="52"/>
      <c r="H71" s="52"/>
      <c r="I71" s="52"/>
      <c r="J71" s="52"/>
      <c r="K71" s="52"/>
      <c r="L71" s="52"/>
      <c r="M71" s="66" t="s">
        <v>14</v>
      </c>
      <c r="N71" s="67"/>
      <c r="O71" s="5">
        <f>SUM(O69:O70)</f>
        <v>0</v>
      </c>
    </row>
    <row r="72" spans="1:15" s="24" customFormat="1" ht="30" customHeight="1" x14ac:dyDescent="0.2">
      <c r="A72" s="52"/>
      <c r="B72" s="52"/>
      <c r="C72" s="52"/>
      <c r="D72" s="52"/>
      <c r="E72" s="52"/>
      <c r="F72" s="52"/>
      <c r="G72" s="52"/>
      <c r="H72" s="52"/>
      <c r="I72" s="52"/>
      <c r="J72" s="52"/>
      <c r="K72" s="52"/>
      <c r="L72" s="52"/>
      <c r="M72" s="76" t="s">
        <v>33</v>
      </c>
      <c r="N72" s="77"/>
      <c r="O72" s="4">
        <f>SUMIF(I:I,8%,N:N)</f>
        <v>0</v>
      </c>
    </row>
    <row r="73" spans="1:15" s="24" customFormat="1" ht="37.5" customHeight="1" x14ac:dyDescent="0.2">
      <c r="A73" s="52"/>
      <c r="B73" s="52"/>
      <c r="C73" s="52"/>
      <c r="D73" s="52"/>
      <c r="E73" s="52"/>
      <c r="F73" s="52"/>
      <c r="G73" s="52"/>
      <c r="H73" s="52"/>
      <c r="I73" s="52"/>
      <c r="J73" s="52"/>
      <c r="K73" s="52"/>
      <c r="L73" s="52"/>
      <c r="M73" s="38" t="s">
        <v>32</v>
      </c>
      <c r="N73" s="39"/>
      <c r="O73" s="5">
        <f>SUM(O72)</f>
        <v>0</v>
      </c>
    </row>
    <row r="74" spans="1:15" s="24" customFormat="1" ht="44.25" customHeight="1" x14ac:dyDescent="0.2">
      <c r="A74" s="52"/>
      <c r="B74" s="52"/>
      <c r="C74" s="52"/>
      <c r="D74" s="52"/>
      <c r="E74" s="52"/>
      <c r="F74" s="52"/>
      <c r="G74" s="52"/>
      <c r="H74" s="52"/>
      <c r="I74" s="52"/>
      <c r="J74" s="52"/>
      <c r="K74" s="52"/>
      <c r="L74" s="52"/>
      <c r="M74" s="38" t="s">
        <v>15</v>
      </c>
      <c r="N74" s="39"/>
      <c r="O74" s="5">
        <f>+O68+O71+O73</f>
        <v>0</v>
      </c>
    </row>
    <row r="77" spans="1:15" x14ac:dyDescent="0.25">
      <c r="B77" s="30"/>
      <c r="C77" s="30"/>
    </row>
    <row r="78" spans="1:15" x14ac:dyDescent="0.25">
      <c r="B78" s="62"/>
      <c r="C78" s="62"/>
    </row>
    <row r="79" spans="1:15" ht="15.75" thickBot="1" x14ac:dyDescent="0.3">
      <c r="B79" s="63"/>
      <c r="C79" s="63"/>
    </row>
    <row r="80" spans="1:15" x14ac:dyDescent="0.25">
      <c r="B80" s="58" t="s">
        <v>20</v>
      </c>
      <c r="C80" s="58"/>
    </row>
    <row r="82" spans="1:1" x14ac:dyDescent="0.25">
      <c r="A82" s="25" t="s">
        <v>39</v>
      </c>
    </row>
  </sheetData>
  <sheetProtection algorithmName="SHA-512" hashValue="act2GHssQWpknUZEtDDVPLLTKMVVQS5QLF3RxdzisMsNuzmNrmC6BB8VTEY3VG5jOvNUXveOMOTEUQVg/HH8Ag==" saltValue="ZnQx+Z92iouZQYI2N5kg1Q==" spinCount="100000" sheet="1" selectLockedCells="1"/>
  <mergeCells count="30">
    <mergeCell ref="B80:C80"/>
    <mergeCell ref="D14:G14"/>
    <mergeCell ref="D16:G16"/>
    <mergeCell ref="L10:N10"/>
    <mergeCell ref="B78:C79"/>
    <mergeCell ref="M65:N65"/>
    <mergeCell ref="M66:N66"/>
    <mergeCell ref="M67:N67"/>
    <mergeCell ref="M68:N68"/>
    <mergeCell ref="M69:N69"/>
    <mergeCell ref="M70:N70"/>
    <mergeCell ref="A65:L65"/>
    <mergeCell ref="F10:H10"/>
    <mergeCell ref="M71:N71"/>
    <mergeCell ref="M74:N74"/>
    <mergeCell ref="M72:N72"/>
    <mergeCell ref="N2:O2"/>
    <mergeCell ref="N3:O3"/>
    <mergeCell ref="N4:O4"/>
    <mergeCell ref="N5:O5"/>
    <mergeCell ref="A2:A5"/>
    <mergeCell ref="B2:M2"/>
    <mergeCell ref="B3:M3"/>
    <mergeCell ref="B4:M5"/>
    <mergeCell ref="A10:B10"/>
    <mergeCell ref="M73:N73"/>
    <mergeCell ref="D12:G12"/>
    <mergeCell ref="A12:B16"/>
    <mergeCell ref="A67:L74"/>
    <mergeCell ref="A66:L66"/>
  </mergeCells>
  <dataValidations disablePrompts="1" count="1">
    <dataValidation type="whole" allowBlank="1" showInputMessage="1" showErrorMessage="1" sqref="F20:F6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Hoja2!$D$7:$D$9</xm:f>
          </x14:formula1>
          <xm:sqref>G20:G64</xm:sqref>
        </x14:dataValidation>
        <x14:dataValidation type="list" allowBlank="1" showInputMessage="1" showErrorMessage="1">
          <x14:formula1>
            <xm:f>Hoja2!$F$7:$F$8</xm:f>
          </x14:formula1>
          <xm:sqref>I20:I64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2022-11-22T22:27:06Z</dcterms:modified>
</cp:coreProperties>
</file>