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Backup JJSARMIENTO 16-05-22\ESCRITORIO\COMPRAS 2022\INVITACIONES A COTIZAR\APOYO LOGISITICO BIENESTAR\"/>
    </mc:Choice>
  </mc:AlternateContent>
  <bookViews>
    <workbookView xWindow="0" yWindow="0" windowWidth="10545" windowHeight="8745"/>
  </bookViews>
  <sheets>
    <sheet name="Hoja1" sheetId="1" r:id="rId1"/>
    <sheet name="Hoja2" sheetId="2" state="hidden" r:id="rId2"/>
  </sheets>
  <definedNames>
    <definedName name="_xlnm.Print_Area" localSheetId="0">Hoja1!$A$1:$O$40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1" i="1" l="1"/>
  <c r="N21" i="1" s="1"/>
  <c r="J21" i="1"/>
  <c r="H21" i="1"/>
  <c r="K21" i="1" s="1"/>
  <c r="M21" i="1" l="1"/>
  <c r="O21" i="1" s="1"/>
  <c r="L20" i="1"/>
  <c r="M20" i="1" s="1"/>
  <c r="J20" i="1"/>
  <c r="H20" i="1"/>
  <c r="K20" i="1" s="1"/>
  <c r="N20" i="1" l="1"/>
  <c r="O20" i="1" s="1"/>
  <c r="O30" i="1"/>
  <c r="O24" i="1" l="1"/>
  <c r="O27" i="1" s="1"/>
  <c r="L22" i="1"/>
  <c r="M22" i="1" l="1"/>
  <c r="N22" i="1"/>
  <c r="O23" i="1"/>
  <c r="J22" i="1"/>
  <c r="O31" i="1" l="1"/>
  <c r="H22" i="1"/>
  <c r="K22" i="1" s="1"/>
  <c r="O22" i="1" l="1"/>
  <c r="O25" i="1"/>
  <c r="O28" i="1" l="1"/>
  <c r="O29" i="1" s="1"/>
  <c r="O26" i="1"/>
  <c r="O32"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<sst xmlns="http://schemas.openxmlformats.org/spreadsheetml/2006/main" count="50" uniqueCount="47">
  <si>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</si>
  <si>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</si>
  <si>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</si>
  <si>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</si>
  <si>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</si>
  <si>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</si>
  <si>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</si>
  <si>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</si>
  <si>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</si>
  <si>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</si>
  <si>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</si>
  <si>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</si>
  <si>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</si>
  <si>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</si>
  <si>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</si>
  <si>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</si>
  <si>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</si>
  <si>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</si>
  <si>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</si>
  <si>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</si>
  <si>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</si>
  <si>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</si>
  <si>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</si>
  <si>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</si>
  <si>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</si>
  <si>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</si>
  <si>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</si>
  <si>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</si>
  <si>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</si>
  <si>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</si>
  <si>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</si>
  <si>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</si>
  <si>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</si>
  <si>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</si>
  <si>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</si>
  <si>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</si>
  <si>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</si>
  <si>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</si>
  <si>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</si>
  <si>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32.1- 41.3</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</si>
  <si>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</si>
  <si>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</si>
  <si>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</si>
  <si>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UND</t>
  </si>
  <si>
    <t>Mix de fruta: fresa, melon, banano, sandia, papaya,  en vaso de 12 onzas. 
Envasado o empacado (según aplique) en material biodegradable que cumplan con los lineamientos de la Resolución 683 de 2012 emitida por el Ministerio de Salud, por el cual se expida el Reglamento Técnico sobre los requisitos sanitarios que deben cumplir los materiales, objetos, envases y equipamientos destinados a entrar en contacto con alimentos y bebidas para consumo humano.  </t>
  </si>
  <si>
    <t xml:space="preserve">REFRIGERIOS: 
Opción 1: Hojaldre con  relleno de Pollo, acompañado de  jugo en caja mínimo de  200 ml. 
Opción 2. Hamburguesa con carne mínimo de 180 gr, queso mozarela, acompañado con  jugo de caja mínimo de  200 ml. 
Opción 3. Perro Caliente: salchicha, queso doble crema, papa frita,  acompañado con  jugo de caja mínimo de  200 ml 
Los refrigerios deben empacarse en material biodegradable que cumpla con los lineamientos de la Resolución 683 de 2012 emitida por el Ministerio de Salud, por el cual se expida el Reglamento Técnico sobre los requisitos sanitarios que deben cumplir los materiales, objetos, envases y equipamientos destinados a entrar en contacto con alimentos y bebidas para consumo humano.   </t>
  </si>
  <si>
    <t>Plato de Tres Carnes: pechuga 200 Gramos, lomo de Cerdo 200 Gramos y chorizo de cerdo mínimo de 10 cm,  acompañado de papa salada, yuca, ají, guacamole.
Envasado o empacado (según aplique) en material biodegradable que cumplan con los lineamientos de la Resolución 683 de 2012 emitida por el Ministerio de Salud, por el cual se expida el Reglamento Técnico sobre los requisitos sanitarios que deben cumplir los materiales, objetos, envases y equipamientos destinados a entrar en contacto con alimentos y bebidas para consumo humano.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</si>
</sst>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9">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0" fontId="6" fillId="0" borderId="1" xfId="0" applyFont="1" applyFill="1" applyBorder="1" applyAlignment="1" applyProtection="1">
      <alignment horizontal="center" vertical="center"/>
      <protection hidden="1"/>
    </xf>
    <xf numFmtId="0" fontId="1" fillId="0" borderId="28" xfId="0" applyFont="1" applyBorder="1" applyAlignment="1">
      <alignment horizontal="center" vertical="center" wrapText="1"/>
    </xf>
    <xf numFmtId="0" fontId="3" fillId="2" borderId="0" xfId="0" applyFont="1" applyFill="1" applyAlignment="1" applyProtection="1">
      <alignment horizontal="left"/>
      <protection hidden="1"/>
    </xf>
    <xf numFmtId="0" fontId="1" fillId="0" borderId="28" xfId="0" applyFont="1" applyBorder="1" applyAlignment="1">
      <alignment vertical="top" wrapText="1"/>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3" fillId="2" borderId="15" xfId="0" applyFont="1" applyFill="1" applyBorder="1" applyAlignment="1" applyProtection="1">
      <alignment horizontal="left" vertical="center" wrapText="1"/>
      <protection hidden="1"/>
    </xf>
    <xf numFmtId="0" fontId="3" fillId="2" borderId="15" xfId="0" applyFont="1" applyFill="1" applyBorder="1" applyAlignment="1" applyProtection="1">
      <alignment horizontal="left" vertical="center"/>
      <protection hidden="1"/>
    </xf>
    <xf numFmtId="0" fontId="3" fillId="2" borderId="29" xfId="0" applyFont="1" applyFill="1" applyBorder="1" applyAlignment="1" applyProtection="1">
      <alignment horizontal="left" vertical="center"/>
      <protection hidden="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left"/>
      <protection locked="0"/>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0"/>
  <sheetViews>
    <sheetView tabSelected="1" topLeftCell="A11" zoomScale="60" zoomScaleNormal="60" zoomScaleSheetLayoutView="70" zoomScalePageLayoutView="55" workbookViewId="0">
      <selection activeCell="C22" sqref="C22"/>
    </sheetView>
  </sheetViews>
  <sheetFormatPr baseColWidth="10" defaultColWidth="11.42578125" defaultRowHeight="15" x14ac:dyDescent="0.25"/>
  <cols>
    <col min="1" max="1" width="13.28515625" style="8" customWidth="1"/>
    <col min="2" max="2" width="82.5703125" style="8" customWidth="1"/>
    <col min="3" max="3" width="21" style="8" customWidth="1"/>
    <col min="4" max="4" width="15.7109375" style="8" customWidth="1"/>
    <col min="5" max="5" width="17" style="8" customWidth="1"/>
    <col min="6" max="6" width="21.710937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3.85546875" style="10" customWidth="1"/>
    <col min="13" max="13" width="16.7109375" style="10" customWidth="1"/>
    <col min="14" max="14" width="14.7109375" style="10" customWidth="1"/>
    <col min="15" max="15" width="25.85546875" style="10" customWidth="1"/>
    <col min="16" max="16384" width="11.42578125" style="10"/>
  </cols>
  <sheetData>
    <row r="1" spans="1:15" x14ac:dyDescent="0.25">
      <c r="F1" s="9"/>
    </row>
    <row r="2" spans="1:15" ht="15.75" customHeight="1" x14ac:dyDescent="0.25">
      <c r="A2" s="64"/>
      <c r="B2" s="65" t="s">
        <v>0</v>
      </c>
      <c r="C2" s="65"/>
      <c r="D2" s="65"/>
      <c r="E2" s="65"/>
      <c r="F2" s="65"/>
      <c r="G2" s="65"/>
      <c r="H2" s="65"/>
      <c r="I2" s="65"/>
      <c r="J2" s="65"/>
      <c r="K2" s="65"/>
      <c r="L2" s="65"/>
      <c r="M2" s="65"/>
      <c r="N2" s="63" t="s">
        <v>37</v>
      </c>
      <c r="O2" s="63"/>
    </row>
    <row r="3" spans="1:15" ht="15.75" customHeight="1" x14ac:dyDescent="0.25">
      <c r="A3" s="64"/>
      <c r="B3" s="65" t="s">
        <v>1</v>
      </c>
      <c r="C3" s="65"/>
      <c r="D3" s="65"/>
      <c r="E3" s="65"/>
      <c r="F3" s="65"/>
      <c r="G3" s="65"/>
      <c r="H3" s="65"/>
      <c r="I3" s="65"/>
      <c r="J3" s="65"/>
      <c r="K3" s="65"/>
      <c r="L3" s="65"/>
      <c r="M3" s="65"/>
      <c r="N3" s="63" t="s">
        <v>40</v>
      </c>
      <c r="O3" s="63"/>
    </row>
    <row r="4" spans="1:15" ht="16.5" customHeight="1" x14ac:dyDescent="0.25">
      <c r="A4" s="64"/>
      <c r="B4" s="65" t="s">
        <v>36</v>
      </c>
      <c r="C4" s="65"/>
      <c r="D4" s="65"/>
      <c r="E4" s="65"/>
      <c r="F4" s="65"/>
      <c r="G4" s="65"/>
      <c r="H4" s="65"/>
      <c r="I4" s="65"/>
      <c r="J4" s="65"/>
      <c r="K4" s="65"/>
      <c r="L4" s="65"/>
      <c r="M4" s="65"/>
      <c r="N4" s="63" t="s">
        <v>41</v>
      </c>
      <c r="O4" s="63"/>
    </row>
    <row r="5" spans="1:15" ht="15" customHeight="1" x14ac:dyDescent="0.25">
      <c r="A5" s="64"/>
      <c r="B5" s="65"/>
      <c r="C5" s="65"/>
      <c r="D5" s="65"/>
      <c r="E5" s="65"/>
      <c r="F5" s="65"/>
      <c r="G5" s="65"/>
      <c r="H5" s="65"/>
      <c r="I5" s="65"/>
      <c r="J5" s="65"/>
      <c r="K5" s="65"/>
      <c r="L5" s="65"/>
      <c r="M5" s="65"/>
      <c r="N5" s="63" t="s">
        <v>38</v>
      </c>
      <c r="O5" s="63"/>
    </row>
    <row r="7" spans="1:15" x14ac:dyDescent="0.25">
      <c r="A7" s="36">
        <v>16</v>
      </c>
    </row>
    <row r="8" spans="1:15" x14ac:dyDescent="0.25">
      <c r="A8" s="11"/>
    </row>
    <row r="9" spans="1:15" x14ac:dyDescent="0.25">
      <c r="A9" s="12" t="s">
        <v>29</v>
      </c>
    </row>
    <row r="10" spans="1:15" ht="25.5" customHeight="1" x14ac:dyDescent="0.25">
      <c r="A10" s="66" t="s">
        <v>28</v>
      </c>
      <c r="B10" s="66"/>
      <c r="C10" s="13"/>
      <c r="E10" s="14" t="s">
        <v>21</v>
      </c>
      <c r="F10" s="56"/>
      <c r="G10" s="57"/>
      <c r="H10" s="58"/>
      <c r="K10" s="15" t="s">
        <v>16</v>
      </c>
      <c r="L10" s="42"/>
      <c r="M10" s="43"/>
      <c r="N10" s="44"/>
    </row>
    <row r="11" spans="1:15" ht="15.75" thickBot="1" x14ac:dyDescent="0.3">
      <c r="A11" s="13"/>
      <c r="B11" s="13"/>
      <c r="C11" s="13"/>
      <c r="E11" s="16"/>
      <c r="F11" s="16"/>
      <c r="G11" s="16"/>
      <c r="K11" s="17"/>
      <c r="L11" s="18"/>
      <c r="M11" s="18"/>
      <c r="N11" s="18"/>
    </row>
    <row r="12" spans="1:15" ht="30.75" customHeight="1" thickBot="1" x14ac:dyDescent="0.3">
      <c r="A12" s="67" t="s">
        <v>26</v>
      </c>
      <c r="B12" s="68"/>
      <c r="C12" s="19"/>
      <c r="D12" s="39" t="s">
        <v>17</v>
      </c>
      <c r="E12" s="40"/>
      <c r="F12" s="40"/>
      <c r="G12" s="41"/>
      <c r="H12" s="7"/>
      <c r="I12" s="29"/>
      <c r="J12" s="29"/>
      <c r="K12" s="17"/>
    </row>
    <row r="13" spans="1:15" ht="15.75" thickBot="1" x14ac:dyDescent="0.3">
      <c r="A13" s="69"/>
      <c r="B13" s="70"/>
      <c r="C13" s="19"/>
      <c r="D13" s="20"/>
      <c r="E13" s="16"/>
      <c r="F13" s="16"/>
      <c r="G13" s="16"/>
      <c r="K13" s="17"/>
    </row>
    <row r="14" spans="1:15" ht="30" customHeight="1" thickBot="1" x14ac:dyDescent="0.3">
      <c r="A14" s="69"/>
      <c r="B14" s="70"/>
      <c r="C14" s="19"/>
      <c r="D14" s="39" t="s">
        <v>18</v>
      </c>
      <c r="E14" s="40"/>
      <c r="F14" s="40"/>
      <c r="G14" s="41"/>
      <c r="H14" s="7"/>
      <c r="I14" s="29"/>
      <c r="J14" s="29"/>
      <c r="K14" s="17"/>
    </row>
    <row r="15" spans="1:15" ht="18.75" customHeight="1" thickBot="1" x14ac:dyDescent="0.3">
      <c r="A15" s="69"/>
      <c r="B15" s="70"/>
      <c r="C15" s="19"/>
      <c r="E15" s="16"/>
      <c r="F15" s="16"/>
      <c r="G15" s="16"/>
      <c r="K15" s="17"/>
    </row>
    <row r="16" spans="1:15" ht="24" customHeight="1" thickBot="1" x14ac:dyDescent="0.3">
      <c r="A16" s="71"/>
      <c r="B16" s="72"/>
      <c r="C16" s="19"/>
      <c r="D16" s="39" t="s">
        <v>22</v>
      </c>
      <c r="E16" s="40"/>
      <c r="F16" s="40"/>
      <c r="G16" s="41"/>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184.5" customHeight="1" x14ac:dyDescent="0.25">
      <c r="A20" s="34">
        <v>1</v>
      </c>
      <c r="B20" s="37" t="s">
        <v>45</v>
      </c>
      <c r="C20" s="32"/>
      <c r="D20" s="35">
        <v>360</v>
      </c>
      <c r="E20" s="33" t="s">
        <v>43</v>
      </c>
      <c r="F20" s="27"/>
      <c r="G20" s="28">
        <v>0</v>
      </c>
      <c r="H20" s="1">
        <f>+ROUND(F20*G20,0)</f>
        <v>0</v>
      </c>
      <c r="I20" s="28">
        <v>0</v>
      </c>
      <c r="J20" s="1">
        <f>ROUND(F20*I20,0)</f>
        <v>0</v>
      </c>
      <c r="K20" s="1">
        <f>ROUND(F20+H20+J20,0)</f>
        <v>0</v>
      </c>
      <c r="L20" s="1">
        <f>ROUND(F20*D20,0)</f>
        <v>0</v>
      </c>
      <c r="M20" s="1">
        <f>ROUND(L20*G20,0)</f>
        <v>0</v>
      </c>
      <c r="N20" s="1">
        <f>ROUND(L20*I20,0)</f>
        <v>0</v>
      </c>
      <c r="O20" s="2">
        <f>ROUND(L20+N20+M20,0)</f>
        <v>0</v>
      </c>
    </row>
    <row r="21" spans="1:15" s="24" customFormat="1" ht="117" customHeight="1" x14ac:dyDescent="0.25">
      <c r="A21" s="34">
        <v>2</v>
      </c>
      <c r="B21" s="37" t="s">
        <v>46</v>
      </c>
      <c r="C21" s="32"/>
      <c r="D21" s="35">
        <v>180</v>
      </c>
      <c r="E21" s="33" t="s">
        <v>43</v>
      </c>
      <c r="F21" s="27"/>
      <c r="G21" s="28">
        <v>0</v>
      </c>
      <c r="H21" s="1">
        <f>+ROUND(F21*G21,0)</f>
        <v>0</v>
      </c>
      <c r="I21" s="28">
        <v>0</v>
      </c>
      <c r="J21" s="1">
        <f>ROUND(F21*I21,0)</f>
        <v>0</v>
      </c>
      <c r="K21" s="1">
        <f>ROUND(F21+H21+J21,0)</f>
        <v>0</v>
      </c>
      <c r="L21" s="1">
        <f>ROUND(F21*D21,0)</f>
        <v>0</v>
      </c>
      <c r="M21" s="1">
        <f>ROUND(L21*G21,0)</f>
        <v>0</v>
      </c>
      <c r="N21" s="1">
        <f>ROUND(L21*I21,0)</f>
        <v>0</v>
      </c>
      <c r="O21" s="2">
        <f>ROUND(L21+N21+M21,0)</f>
        <v>0</v>
      </c>
    </row>
    <row r="22" spans="1:15" s="24" customFormat="1" ht="102" customHeight="1" x14ac:dyDescent="0.25">
      <c r="A22" s="34">
        <v>2</v>
      </c>
      <c r="B22" s="37" t="s">
        <v>44</v>
      </c>
      <c r="C22" s="32"/>
      <c r="D22" s="35">
        <v>223</v>
      </c>
      <c r="E22" s="33" t="s">
        <v>43</v>
      </c>
      <c r="F22" s="27"/>
      <c r="G22" s="28">
        <v>0</v>
      </c>
      <c r="H22" s="1">
        <f>+ROUND(F22*G22,0)</f>
        <v>0</v>
      </c>
      <c r="I22" s="28">
        <v>0</v>
      </c>
      <c r="J22" s="1">
        <f>ROUND(F22*I22,0)</f>
        <v>0</v>
      </c>
      <c r="K22" s="1">
        <f>ROUND(F22+H22+J22,0)</f>
        <v>0</v>
      </c>
      <c r="L22" s="1">
        <f>ROUND(F22*D22,0)</f>
        <v>0</v>
      </c>
      <c r="M22" s="1">
        <f>ROUND(L22*G22,0)</f>
        <v>0</v>
      </c>
      <c r="N22" s="1">
        <f>ROUND(L22*I22,0)</f>
        <v>0</v>
      </c>
      <c r="O22" s="2">
        <f>ROUND(L22+N22+M22,0)</f>
        <v>0</v>
      </c>
    </row>
    <row r="23" spans="1:15" s="24" customFormat="1" ht="82.5" customHeight="1" thickBot="1" x14ac:dyDescent="0.25">
      <c r="A23" s="53"/>
      <c r="B23" s="54"/>
      <c r="C23" s="54"/>
      <c r="D23" s="54"/>
      <c r="E23" s="54"/>
      <c r="F23" s="54"/>
      <c r="G23" s="54"/>
      <c r="H23" s="54"/>
      <c r="I23" s="54"/>
      <c r="J23" s="54"/>
      <c r="K23" s="54"/>
      <c r="L23" s="55"/>
      <c r="M23" s="47" t="s">
        <v>35</v>
      </c>
      <c r="N23" s="47"/>
      <c r="O23" s="31">
        <f>SUMIF(G:G,0%,L:L)</f>
        <v>0</v>
      </c>
    </row>
    <row r="24" spans="1:15" s="24" customFormat="1" ht="39" customHeight="1" thickBot="1" x14ac:dyDescent="0.25">
      <c r="A24" s="77" t="s">
        <v>24</v>
      </c>
      <c r="B24" s="78"/>
      <c r="C24" s="78"/>
      <c r="D24" s="78"/>
      <c r="E24" s="78"/>
      <c r="F24" s="78"/>
      <c r="G24" s="78"/>
      <c r="H24" s="78"/>
      <c r="I24" s="78"/>
      <c r="J24" s="78"/>
      <c r="K24" s="78"/>
      <c r="L24" s="78"/>
      <c r="M24" s="48" t="s">
        <v>10</v>
      </c>
      <c r="N24" s="48"/>
      <c r="O24" s="4">
        <f>SUMIF(G:G,5%,L:L)</f>
        <v>0</v>
      </c>
    </row>
    <row r="25" spans="1:15" s="24" customFormat="1" ht="30" customHeight="1" x14ac:dyDescent="0.2">
      <c r="A25" s="73" t="s">
        <v>42</v>
      </c>
      <c r="B25" s="74"/>
      <c r="C25" s="74"/>
      <c r="D25" s="74"/>
      <c r="E25" s="74"/>
      <c r="F25" s="74"/>
      <c r="G25" s="74"/>
      <c r="H25" s="74"/>
      <c r="I25" s="74"/>
      <c r="J25" s="74"/>
      <c r="K25" s="74"/>
      <c r="L25" s="75"/>
      <c r="M25" s="48" t="s">
        <v>11</v>
      </c>
      <c r="N25" s="48"/>
      <c r="O25" s="4">
        <f>SUMIF(G:G,19%,L:L)</f>
        <v>0</v>
      </c>
    </row>
    <row r="26" spans="1:15" s="24" customFormat="1" ht="30" customHeight="1" x14ac:dyDescent="0.2">
      <c r="A26" s="76"/>
      <c r="B26" s="76"/>
      <c r="C26" s="76"/>
      <c r="D26" s="76"/>
      <c r="E26" s="76"/>
      <c r="F26" s="76"/>
      <c r="G26" s="76"/>
      <c r="H26" s="76"/>
      <c r="I26" s="76"/>
      <c r="J26" s="76"/>
      <c r="K26" s="76"/>
      <c r="L26" s="76"/>
      <c r="M26" s="49" t="s">
        <v>7</v>
      </c>
      <c r="N26" s="50"/>
      <c r="O26" s="5">
        <f>SUM(O23:O25)</f>
        <v>0</v>
      </c>
    </row>
    <row r="27" spans="1:15" s="24" customFormat="1" ht="30" customHeight="1" x14ac:dyDescent="0.2">
      <c r="A27" s="76"/>
      <c r="B27" s="76"/>
      <c r="C27" s="76"/>
      <c r="D27" s="76"/>
      <c r="E27" s="76"/>
      <c r="F27" s="76"/>
      <c r="G27" s="76"/>
      <c r="H27" s="76"/>
      <c r="I27" s="76"/>
      <c r="J27" s="76"/>
      <c r="K27" s="76"/>
      <c r="L27" s="76"/>
      <c r="M27" s="51" t="s">
        <v>12</v>
      </c>
      <c r="N27" s="52"/>
      <c r="O27" s="6">
        <f>ROUND(O24*5%,0)</f>
        <v>0</v>
      </c>
    </row>
    <row r="28" spans="1:15" s="24" customFormat="1" ht="30" customHeight="1" x14ac:dyDescent="0.2">
      <c r="A28" s="76"/>
      <c r="B28" s="76"/>
      <c r="C28" s="76"/>
      <c r="D28" s="76"/>
      <c r="E28" s="76"/>
      <c r="F28" s="76"/>
      <c r="G28" s="76"/>
      <c r="H28" s="76"/>
      <c r="I28" s="76"/>
      <c r="J28" s="76"/>
      <c r="K28" s="76"/>
      <c r="L28" s="76"/>
      <c r="M28" s="51" t="s">
        <v>13</v>
      </c>
      <c r="N28" s="52"/>
      <c r="O28" s="4">
        <f>ROUND(O25*19%,0)</f>
        <v>0</v>
      </c>
    </row>
    <row r="29" spans="1:15" s="24" customFormat="1" ht="30" customHeight="1" x14ac:dyDescent="0.2">
      <c r="A29" s="76"/>
      <c r="B29" s="76"/>
      <c r="C29" s="76"/>
      <c r="D29" s="76"/>
      <c r="E29" s="76"/>
      <c r="F29" s="76"/>
      <c r="G29" s="76"/>
      <c r="H29" s="76"/>
      <c r="I29" s="76"/>
      <c r="J29" s="76"/>
      <c r="K29" s="76"/>
      <c r="L29" s="76"/>
      <c r="M29" s="49" t="s">
        <v>14</v>
      </c>
      <c r="N29" s="50"/>
      <c r="O29" s="5">
        <f>SUM(O27:O28)</f>
        <v>0</v>
      </c>
    </row>
    <row r="30" spans="1:15" s="24" customFormat="1" ht="30" customHeight="1" x14ac:dyDescent="0.2">
      <c r="A30" s="76"/>
      <c r="B30" s="76"/>
      <c r="C30" s="76"/>
      <c r="D30" s="76"/>
      <c r="E30" s="76"/>
      <c r="F30" s="76"/>
      <c r="G30" s="76"/>
      <c r="H30" s="76"/>
      <c r="I30" s="76"/>
      <c r="J30" s="76"/>
      <c r="K30" s="76"/>
      <c r="L30" s="76"/>
      <c r="M30" s="61" t="s">
        <v>33</v>
      </c>
      <c r="N30" s="62"/>
      <c r="O30" s="4">
        <f>SUMIF(I:I,8%,N:N)</f>
        <v>0</v>
      </c>
    </row>
    <row r="31" spans="1:15" s="24" customFormat="1" ht="37.5" customHeight="1" x14ac:dyDescent="0.2">
      <c r="A31" s="76"/>
      <c r="B31" s="76"/>
      <c r="C31" s="76"/>
      <c r="D31" s="76"/>
      <c r="E31" s="76"/>
      <c r="F31" s="76"/>
      <c r="G31" s="76"/>
      <c r="H31" s="76"/>
      <c r="I31" s="76"/>
      <c r="J31" s="76"/>
      <c r="K31" s="76"/>
      <c r="L31" s="76"/>
      <c r="M31" s="59" t="s">
        <v>32</v>
      </c>
      <c r="N31" s="60"/>
      <c r="O31" s="5">
        <f>SUM(O30)</f>
        <v>0</v>
      </c>
    </row>
    <row r="32" spans="1:15" s="24" customFormat="1" ht="44.25" customHeight="1" x14ac:dyDescent="0.2">
      <c r="A32" s="76"/>
      <c r="B32" s="76"/>
      <c r="C32" s="76"/>
      <c r="D32" s="76"/>
      <c r="E32" s="76"/>
      <c r="F32" s="76"/>
      <c r="G32" s="76"/>
      <c r="H32" s="76"/>
      <c r="I32" s="76"/>
      <c r="J32" s="76"/>
      <c r="K32" s="76"/>
      <c r="L32" s="76"/>
      <c r="M32" s="59" t="s">
        <v>15</v>
      </c>
      <c r="N32" s="60"/>
      <c r="O32" s="5">
        <f>+O26+O29+O31</f>
        <v>0</v>
      </c>
    </row>
    <row r="35" spans="1:3" x14ac:dyDescent="0.25">
      <c r="B35" s="30"/>
      <c r="C35" s="30"/>
    </row>
    <row r="36" spans="1:3" x14ac:dyDescent="0.25">
      <c r="B36" s="45"/>
      <c r="C36" s="45"/>
    </row>
    <row r="37" spans="1:3" ht="15.75" thickBot="1" x14ac:dyDescent="0.3">
      <c r="B37" s="46"/>
      <c r="C37" s="46"/>
    </row>
    <row r="38" spans="1:3" x14ac:dyDescent="0.25">
      <c r="B38" s="38" t="s">
        <v>20</v>
      </c>
      <c r="C38" s="38"/>
    </row>
    <row r="40" spans="1:3" x14ac:dyDescent="0.25">
      <c r="A40" s="25" t="s">
        <v>39</v>
      </c>
    </row>
  </sheetData>
  <sheetProtection algorithmName="SHA-512" hashValue="hJQI1/+tNnOztPcKpRGYQ1AGrmvJ8Wm1hXlf0WFMHbysVpmX9sxb3FLaJLDCQcynnkgHjc9+Y1P22LQTKaCVOw==" saltValue="Y7Fvk7Uf/RxzWk/Q7FaIAQ==" spinCount="100000" sheet="1" selectLockedCells="1"/>
  <mergeCells count="30">
    <mergeCell ref="A10:B10"/>
    <mergeCell ref="M31:N31"/>
    <mergeCell ref="D12:G12"/>
    <mergeCell ref="A12:B16"/>
    <mergeCell ref="A25:L32"/>
    <mergeCell ref="A24:L24"/>
    <mergeCell ref="N2:O2"/>
    <mergeCell ref="N3:O3"/>
    <mergeCell ref="N4:O4"/>
    <mergeCell ref="N5:O5"/>
    <mergeCell ref="A2:A5"/>
    <mergeCell ref="B2:M2"/>
    <mergeCell ref="B3:M3"/>
    <mergeCell ref="B4:M5"/>
    <mergeCell ref="B38:C38"/>
    <mergeCell ref="D14:G14"/>
    <mergeCell ref="D16:G16"/>
    <mergeCell ref="L10:N10"/>
    <mergeCell ref="B36:C37"/>
    <mergeCell ref="M23:N23"/>
    <mergeCell ref="M24:N24"/>
    <mergeCell ref="M25:N25"/>
    <mergeCell ref="M26:N26"/>
    <mergeCell ref="M27:N27"/>
    <mergeCell ref="M28:N28"/>
    <mergeCell ref="A23:L23"/>
    <mergeCell ref="F10:H10"/>
    <mergeCell ref="M29:N29"/>
    <mergeCell ref="M32:N32"/>
    <mergeCell ref="M30:N30"/>
  </mergeCells>
  <dataValidations count="1">
    <dataValidation type="whole" allowBlank="1" showInputMessage="1" showErrorMessage="1" sqref="F20:F22">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G20:G22</xm:sqref>
        </x14:dataValidation>
        <x14:dataValidation type="list" allowBlank="1" showInputMessage="1" showErrorMessage="1">
          <x14:formula1>
            <xm:f>Hoja2!$F$7:$F$8</xm:f>
          </x14:formula1>
          <xm:sqref>I20:I22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JOSE JAVIER SARMEINTO</cp:lastModifiedBy>
  <cp:lastPrinted>2022-01-27T18:55:46Z</cp:lastPrinted>
  <dcterms:created xsi:type="dcterms:W3CDTF">2017-04-28T13:22:52Z</dcterms:created>
  <dcterms:modified xsi:type="dcterms:W3CDTF">2022-11-03T16:41:46Z</dcterms:modified>
</cp:coreProperties>
</file>