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MATERIAL P.O.P\"/>
    </mc:Choice>
  </mc:AlternateContent>
  <bookViews>
    <workbookView xWindow="0" yWindow="0" windowWidth="10545" windowHeight="8745"/>
  </bookViews>
  <sheets>
    <sheet name="Hoja1" sheetId="1" r:id="rId1"/>
    <sheet name="Hoja2" sheetId="2" state="hidden"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2" i="1" l="1"/>
  <c r="N22" i="1" s="1"/>
  <c r="J22" i="1"/>
  <c r="H22" i="1"/>
  <c r="L21" i="1"/>
  <c r="N21" i="1" s="1"/>
  <c r="J21" i="1"/>
  <c r="H21" i="1"/>
  <c r="L24" i="1"/>
  <c r="J24" i="1"/>
  <c r="H24" i="1"/>
  <c r="K24" i="1" s="1"/>
  <c r="L23" i="1"/>
  <c r="N23" i="1" s="1"/>
  <c r="J23" i="1"/>
  <c r="H23" i="1"/>
  <c r="K23" i="1" s="1"/>
  <c r="L20" i="1"/>
  <c r="J20" i="1"/>
  <c r="H20" i="1"/>
  <c r="K20" i="1" l="1"/>
  <c r="K21" i="1"/>
  <c r="M23" i="1"/>
  <c r="O23" i="1" s="1"/>
  <c r="K22" i="1"/>
  <c r="M21" i="1"/>
  <c r="O21" i="1"/>
  <c r="M22" i="1"/>
  <c r="O22" i="1" s="1"/>
  <c r="M24" i="1"/>
  <c r="N24" i="1"/>
  <c r="M20" i="1"/>
  <c r="N20" i="1"/>
  <c r="O32" i="1"/>
  <c r="O24" i="1" l="1"/>
  <c r="O20" i="1"/>
  <c r="O26" i="1"/>
  <c r="O29" i="1" s="1"/>
  <c r="O25" i="1" l="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<sst xmlns="http://schemas.openxmlformats.org/spreadsheetml/2006/main" count="54" uniqueCount="49">
  <si>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</si>
  <si>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</si>
  <si>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</si>
  <si>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</si>
  <si>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</si>
  <si>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</si>
  <si>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</si>
  <si>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</si>
  <si>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</si>
  <si>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</si>
  <si>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</si>
  <si>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</si>
  <si>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</si>
  <si>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</si>
  <si>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</si>
  <si>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</si>
  <si>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</si>
  <si>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</si>
  <si>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</si>
  <si>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</si>
  <si>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</si>
  <si>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</si>
  <si>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</si>
  <si>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</si>
  <si>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</si>
  <si>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</si>
  <si>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</si>
  <si>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</si>
  <si>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</si>
  <si>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</si>
  <si>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</si>
  <si>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</si>
  <si>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</si>
  <si>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</si>
  <si>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</si>
  <si>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</si>
  <si>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</si>
  <si>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</si>
  <si>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</si>
  <si>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</si>
  <si>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</si>
  <si>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</si>
  <si>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Pendón con soporte de araña,  medidas: 1 mt X 2 mts, con impresion de imagen institucional a una cara, en material baner 13 oz ( lona de impresion), con su respectiva estructura. El diseño de este material lo entrega la Universidad de Cundinamarca, el cual no debe ser modificado y debe estar alineado con el manual de imagen, como lo solicitó la oficina asesora de comunicaciones</t>
  </si>
  <si>
    <t>Und</t>
  </si>
  <si>
    <t>Pancarta, de medidas de 5 mt de largo x 60 cm de ancho, con impresión de 1440 dpi de la imagen institucional a una cara, en material banner 13 oz ( lona de impresion). El diseño de este material lo entrega la Universidad de Cundinamarca, el cual no debe ser modificado y debe estar alineado con el manual de imagen, como lo solicitó la oficina asesora de comunicaciones</t>
  </si>
  <si>
    <t>Pendón, medidas de 1 mt x 2 mts, con impresión de 1440 dpi de la imagen institucional a una cara, en material banner 13 oz ( lona de impresion), con acabado en tubos de aluminio. El diseño de este material lo entrega la Universidad de Cundinamarca, el cual no debe ser modificado y debe estar alineado con el manual de imagen, como lo solicitó la oficina asesora de comunicaciones</t>
  </si>
  <si>
    <t>Pendón, medidas 70 cm X 50 cm, con impresión de 1440 dpi de la imagen institucional a una cara, en material banner 13 oz ( lona de impresion), con acabado en tubos de aluminio. El diseño de este material lo entrega la Universidad de Cundinamarca, el cual no debe ser modificado y debe estar alineado con el manual de imagen, como lo solicitó la oficina asesora de comunicaciones</t>
  </si>
  <si>
    <t xml:space="preserve">      AÑO   /   MES   /   DÍA</t>
  </si>
  <si>
    <t>Agenda ecologica en cartón recliclado, con medidas mínimas de 18 cm alto 13.8 cm de ancho,  mínimo de 50 hojas, con esfero, con impresión de logo institucional en tampografia monocromatica. El diseño de este material lo entrega la Universidad de Cundinamarca, el cual no debe ser modificado y debe estar alineado con el manual de imagen, como lo solicitó la oficina asesora de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</si>
</sst>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3" fillId="0" borderId="28"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justify" vertical="top" wrapText="1"/>
      <protection hidden="1"/>
    </xf>
    <xf numFmtId="0" fontId="1" fillId="2" borderId="29" xfId="0" applyFont="1" applyFill="1" applyBorder="1" applyAlignment="1" applyProtection="1">
      <alignment horizontal="justify" vertical="top"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6" fillId="2" borderId="4"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70" zoomScaleNormal="70" zoomScaleSheetLayoutView="70" zoomScalePageLayoutView="55" workbookViewId="0">
      <selection activeCell="B38" sqref="B38:C39"/>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36</v>
      </c>
      <c r="O2" s="44"/>
    </row>
    <row r="3" spans="1:15" ht="15.75" customHeight="1" x14ac:dyDescent="0.25">
      <c r="A3" s="45"/>
      <c r="B3" s="55" t="s">
        <v>1</v>
      </c>
      <c r="C3" s="55"/>
      <c r="D3" s="55"/>
      <c r="E3" s="55"/>
      <c r="F3" s="55"/>
      <c r="G3" s="55"/>
      <c r="H3" s="55"/>
      <c r="I3" s="55"/>
      <c r="J3" s="55"/>
      <c r="K3" s="55"/>
      <c r="L3" s="55"/>
      <c r="M3" s="55"/>
      <c r="N3" s="44" t="s">
        <v>39</v>
      </c>
      <c r="O3" s="44"/>
    </row>
    <row r="4" spans="1:15" ht="16.5" customHeight="1" x14ac:dyDescent="0.25">
      <c r="A4" s="45"/>
      <c r="B4" s="55" t="s">
        <v>35</v>
      </c>
      <c r="C4" s="55"/>
      <c r="D4" s="55"/>
      <c r="E4" s="55"/>
      <c r="F4" s="55"/>
      <c r="G4" s="55"/>
      <c r="H4" s="55"/>
      <c r="I4" s="55"/>
      <c r="J4" s="55"/>
      <c r="K4" s="55"/>
      <c r="L4" s="55"/>
      <c r="M4" s="55"/>
      <c r="N4" s="44" t="s">
        <v>40</v>
      </c>
      <c r="O4" s="44"/>
    </row>
    <row r="5" spans="1:15" ht="15" customHeight="1" x14ac:dyDescent="0.25">
      <c r="A5" s="45"/>
      <c r="B5" s="55"/>
      <c r="C5" s="55"/>
      <c r="D5" s="55"/>
      <c r="E5" s="55"/>
      <c r="F5" s="55"/>
      <c r="G5" s="55"/>
      <c r="H5" s="55"/>
      <c r="I5" s="55"/>
      <c r="J5" s="55"/>
      <c r="K5" s="55"/>
      <c r="L5" s="55"/>
      <c r="M5" s="55"/>
      <c r="N5" s="44" t="s">
        <v>37</v>
      </c>
      <c r="O5" s="44"/>
    </row>
    <row r="7" spans="1:15" x14ac:dyDescent="0.25">
      <c r="A7" s="36">
        <v>16</v>
      </c>
    </row>
    <row r="8" spans="1:15" x14ac:dyDescent="0.25">
      <c r="A8" s="11"/>
    </row>
    <row r="9" spans="1:15" x14ac:dyDescent="0.25">
      <c r="A9" s="12" t="s">
        <v>28</v>
      </c>
    </row>
    <row r="10" spans="1:15" ht="25.5" customHeight="1" x14ac:dyDescent="0.25">
      <c r="A10" s="64" t="s">
        <v>47</v>
      </c>
      <c r="B10" s="64"/>
      <c r="C10" s="13"/>
      <c r="E10" s="14" t="s">
        <v>21</v>
      </c>
      <c r="F10" s="66"/>
      <c r="G10" s="77"/>
      <c r="H10" s="67"/>
      <c r="K10" s="15" t="s">
        <v>16</v>
      </c>
      <c r="L10" s="68"/>
      <c r="M10" s="69"/>
      <c r="N10" s="70"/>
    </row>
    <row r="11" spans="1:15" ht="15.75" thickBot="1" x14ac:dyDescent="0.3">
      <c r="A11" s="13"/>
      <c r="B11" s="13"/>
      <c r="C11" s="13"/>
      <c r="E11" s="16"/>
      <c r="F11" s="16"/>
      <c r="G11" s="16"/>
      <c r="K11" s="17"/>
      <c r="L11" s="18"/>
      <c r="M11" s="18"/>
      <c r="N11" s="18"/>
    </row>
    <row r="12" spans="1:15" ht="30.75" customHeight="1" thickBot="1" x14ac:dyDescent="0.3">
      <c r="A12" s="49" t="s">
        <v>26</v>
      </c>
      <c r="B12" s="50"/>
      <c r="C12" s="19"/>
      <c r="D12" s="46" t="s">
        <v>17</v>
      </c>
      <c r="E12" s="47"/>
      <c r="F12" s="47"/>
      <c r="G12" s="48"/>
      <c r="H12" s="7"/>
      <c r="I12" s="29"/>
      <c r="J12" s="29"/>
      <c r="K12" s="17"/>
    </row>
    <row r="13" spans="1:15" ht="15.75" thickBot="1" x14ac:dyDescent="0.3">
      <c r="A13" s="51"/>
      <c r="B13" s="52"/>
      <c r="C13" s="19"/>
      <c r="D13" s="20"/>
      <c r="E13" s="16"/>
      <c r="F13" s="16"/>
      <c r="G13" s="16"/>
      <c r="K13" s="17"/>
    </row>
    <row r="14" spans="1:15" ht="30" customHeight="1" thickBot="1" x14ac:dyDescent="0.3">
      <c r="A14" s="51"/>
      <c r="B14" s="52"/>
      <c r="C14" s="19"/>
      <c r="D14" s="46" t="s">
        <v>18</v>
      </c>
      <c r="E14" s="47"/>
      <c r="F14" s="47"/>
      <c r="G14" s="48"/>
      <c r="H14" s="7"/>
      <c r="I14" s="29"/>
      <c r="J14" s="29"/>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30</v>
      </c>
      <c r="J19" s="22" t="s">
        <v>33</v>
      </c>
      <c r="K19" s="22" t="s">
        <v>6</v>
      </c>
      <c r="L19" s="22" t="s">
        <v>7</v>
      </c>
      <c r="M19" s="22" t="s">
        <v>8</v>
      </c>
      <c r="N19" s="22" t="s">
        <v>29</v>
      </c>
      <c r="O19" s="22" t="s">
        <v>9</v>
      </c>
    </row>
    <row r="20" spans="1:15" s="24" customFormat="1" ht="63.75" x14ac:dyDescent="0.25">
      <c r="A20" s="34">
        <v>1</v>
      </c>
      <c r="B20" s="37" t="s">
        <v>42</v>
      </c>
      <c r="C20" s="32"/>
      <c r="D20" s="35">
        <v>3</v>
      </c>
      <c r="E20" s="33" t="s">
        <v>43</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66.75" customHeight="1" x14ac:dyDescent="0.25">
      <c r="A21" s="34">
        <v>2</v>
      </c>
      <c r="B21" s="37" t="s">
        <v>44</v>
      </c>
      <c r="C21" s="32"/>
      <c r="D21" s="35">
        <v>3</v>
      </c>
      <c r="E21" s="33" t="s">
        <v>43</v>
      </c>
      <c r="F21" s="27"/>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ht="63.75" x14ac:dyDescent="0.25">
      <c r="A22" s="34">
        <v>3</v>
      </c>
      <c r="B22" s="37" t="s">
        <v>45</v>
      </c>
      <c r="C22" s="32"/>
      <c r="D22" s="35">
        <v>5</v>
      </c>
      <c r="E22" s="33" t="s">
        <v>43</v>
      </c>
      <c r="F22" s="27"/>
      <c r="G22" s="28">
        <v>0</v>
      </c>
      <c r="H22" s="1">
        <f>+ROUND(F22*G22,0)</f>
        <v>0</v>
      </c>
      <c r="I22" s="28">
        <v>0</v>
      </c>
      <c r="J22" s="1">
        <f>ROUND(F22*I22,0)</f>
        <v>0</v>
      </c>
      <c r="K22" s="1">
        <f>ROUND(F22+H22+J22,0)</f>
        <v>0</v>
      </c>
      <c r="L22" s="1">
        <f>ROUND(F22*D22,0)</f>
        <v>0</v>
      </c>
      <c r="M22" s="1">
        <f>ROUND(L22*G22,0)</f>
        <v>0</v>
      </c>
      <c r="N22" s="1">
        <f>ROUND(L22*I22,0)</f>
        <v>0</v>
      </c>
      <c r="O22" s="2">
        <f>ROUND(L22+N22+M22,0)</f>
        <v>0</v>
      </c>
    </row>
    <row r="23" spans="1:15" s="24" customFormat="1" ht="63.75" x14ac:dyDescent="0.25">
      <c r="A23" s="34">
        <v>4</v>
      </c>
      <c r="B23" s="37" t="s">
        <v>46</v>
      </c>
      <c r="C23" s="32"/>
      <c r="D23" s="35">
        <v>10</v>
      </c>
      <c r="E23" s="33" t="s">
        <v>43</v>
      </c>
      <c r="F23" s="27"/>
      <c r="G23" s="28">
        <v>0</v>
      </c>
      <c r="H23" s="1">
        <f>+ROUND(F23*G23,0)</f>
        <v>0</v>
      </c>
      <c r="I23" s="28">
        <v>0</v>
      </c>
      <c r="J23" s="1">
        <f>ROUND(F23*I23,0)</f>
        <v>0</v>
      </c>
      <c r="K23" s="1">
        <f>ROUND(F23+H23+J23,0)</f>
        <v>0</v>
      </c>
      <c r="L23" s="1">
        <f>ROUND(F23*D23,0)</f>
        <v>0</v>
      </c>
      <c r="M23" s="1">
        <f>ROUND(L23*G23,0)</f>
        <v>0</v>
      </c>
      <c r="N23" s="1">
        <f>ROUND(L23*I23,0)</f>
        <v>0</v>
      </c>
      <c r="O23" s="2">
        <f>ROUND(L23+N23+M23,0)</f>
        <v>0</v>
      </c>
    </row>
    <row r="24" spans="1:15" s="24" customFormat="1" ht="63.75" x14ac:dyDescent="0.25">
      <c r="A24" s="34">
        <v>5</v>
      </c>
      <c r="B24" s="37" t="s">
        <v>48</v>
      </c>
      <c r="C24" s="32"/>
      <c r="D24" s="35">
        <v>120</v>
      </c>
      <c r="E24" s="33" t="s">
        <v>43</v>
      </c>
      <c r="F24" s="27"/>
      <c r="G24" s="28">
        <v>0</v>
      </c>
      <c r="H24" s="1">
        <f>+ROUND(F24*G24,0)</f>
        <v>0</v>
      </c>
      <c r="I24" s="28">
        <v>0</v>
      </c>
      <c r="J24" s="1">
        <f>ROUND(F24*I24,0)</f>
        <v>0</v>
      </c>
      <c r="K24" s="1">
        <f>ROUND(F24+H24+J24,0)</f>
        <v>0</v>
      </c>
      <c r="L24" s="1">
        <f>ROUND(F24*D24,0)</f>
        <v>0</v>
      </c>
      <c r="M24" s="1">
        <f>ROUND(L24*G24,0)</f>
        <v>0</v>
      </c>
      <c r="N24" s="1">
        <f>ROUND(L24*I24,0)</f>
        <v>0</v>
      </c>
      <c r="O24" s="2">
        <f>ROUND(L24+N24+M24,0)</f>
        <v>0</v>
      </c>
    </row>
    <row r="25" spans="1:15" s="24" customFormat="1" ht="66" customHeight="1" thickBot="1" x14ac:dyDescent="0.25">
      <c r="A25" s="56"/>
      <c r="B25" s="56"/>
      <c r="C25" s="56"/>
      <c r="D25" s="56"/>
      <c r="E25" s="56"/>
      <c r="F25" s="56"/>
      <c r="G25" s="56"/>
      <c r="H25" s="56"/>
      <c r="I25" s="56"/>
      <c r="J25" s="56"/>
      <c r="K25" s="56"/>
      <c r="L25" s="57"/>
      <c r="M25" s="73" t="s">
        <v>34</v>
      </c>
      <c r="N25" s="73"/>
      <c r="O25" s="31">
        <f>SUMIF(G:G,0%,L:L)</f>
        <v>0</v>
      </c>
    </row>
    <row r="26" spans="1:15" s="24" customFormat="1" ht="39" customHeight="1" thickBot="1" x14ac:dyDescent="0.25">
      <c r="A26" s="62" t="s">
        <v>24</v>
      </c>
      <c r="B26" s="63"/>
      <c r="C26" s="63"/>
      <c r="D26" s="63"/>
      <c r="E26" s="63"/>
      <c r="F26" s="63"/>
      <c r="G26" s="63"/>
      <c r="H26" s="63"/>
      <c r="I26" s="63"/>
      <c r="J26" s="63"/>
      <c r="K26" s="63"/>
      <c r="L26" s="63"/>
      <c r="M26" s="74" t="s">
        <v>10</v>
      </c>
      <c r="N26" s="74"/>
      <c r="O26" s="4">
        <f>SUMIF(G:G,5%,L:L)</f>
        <v>0</v>
      </c>
    </row>
    <row r="27" spans="1:15" s="24" customFormat="1" ht="30" customHeight="1" x14ac:dyDescent="0.2">
      <c r="A27" s="58" t="s">
        <v>41</v>
      </c>
      <c r="B27" s="59"/>
      <c r="C27" s="59"/>
      <c r="D27" s="59"/>
      <c r="E27" s="59"/>
      <c r="F27" s="59"/>
      <c r="G27" s="59"/>
      <c r="H27" s="59"/>
      <c r="I27" s="59"/>
      <c r="J27" s="59"/>
      <c r="K27" s="59"/>
      <c r="L27" s="60"/>
      <c r="M27" s="74" t="s">
        <v>11</v>
      </c>
      <c r="N27" s="74"/>
      <c r="O27" s="4">
        <f>SUMIF(G:G,19%,L:L)</f>
        <v>0</v>
      </c>
    </row>
    <row r="28" spans="1:15" s="24" customFormat="1" ht="30" customHeight="1" x14ac:dyDescent="0.2">
      <c r="A28" s="61"/>
      <c r="B28" s="61"/>
      <c r="C28" s="61"/>
      <c r="D28" s="61"/>
      <c r="E28" s="61"/>
      <c r="F28" s="61"/>
      <c r="G28" s="61"/>
      <c r="H28" s="61"/>
      <c r="I28" s="61"/>
      <c r="J28" s="61"/>
      <c r="K28" s="61"/>
      <c r="L28" s="61"/>
      <c r="M28" s="38" t="s">
        <v>7</v>
      </c>
      <c r="N28" s="39"/>
      <c r="O28" s="5">
        <f>SUM(O25:O27)</f>
        <v>0</v>
      </c>
    </row>
    <row r="29" spans="1:15" s="24" customFormat="1" ht="30" customHeight="1" x14ac:dyDescent="0.2">
      <c r="A29" s="61"/>
      <c r="B29" s="61"/>
      <c r="C29" s="61"/>
      <c r="D29" s="61"/>
      <c r="E29" s="61"/>
      <c r="F29" s="61"/>
      <c r="G29" s="61"/>
      <c r="H29" s="61"/>
      <c r="I29" s="61"/>
      <c r="J29" s="61"/>
      <c r="K29" s="61"/>
      <c r="L29" s="61"/>
      <c r="M29" s="75" t="s">
        <v>12</v>
      </c>
      <c r="N29" s="76"/>
      <c r="O29" s="6">
        <f>ROUND(O26*5%,0)</f>
        <v>0</v>
      </c>
    </row>
    <row r="30" spans="1:15" s="24" customFormat="1" ht="30" customHeight="1" x14ac:dyDescent="0.2">
      <c r="A30" s="61"/>
      <c r="B30" s="61"/>
      <c r="C30" s="61"/>
      <c r="D30" s="61"/>
      <c r="E30" s="61"/>
      <c r="F30" s="61"/>
      <c r="G30" s="61"/>
      <c r="H30" s="61"/>
      <c r="I30" s="61"/>
      <c r="J30" s="61"/>
      <c r="K30" s="61"/>
      <c r="L30" s="61"/>
      <c r="M30" s="75" t="s">
        <v>13</v>
      </c>
      <c r="N30" s="76"/>
      <c r="O30" s="4">
        <f>ROUND(O27*19%,0)</f>
        <v>0</v>
      </c>
    </row>
    <row r="31" spans="1:15" s="24" customFormat="1" ht="30" customHeight="1" x14ac:dyDescent="0.2">
      <c r="A31" s="61"/>
      <c r="B31" s="61"/>
      <c r="C31" s="61"/>
      <c r="D31" s="61"/>
      <c r="E31" s="61"/>
      <c r="F31" s="61"/>
      <c r="G31" s="61"/>
      <c r="H31" s="61"/>
      <c r="I31" s="61"/>
      <c r="J31" s="61"/>
      <c r="K31" s="61"/>
      <c r="L31" s="61"/>
      <c r="M31" s="38" t="s">
        <v>14</v>
      </c>
      <c r="N31" s="39"/>
      <c r="O31" s="5">
        <f>SUM(O29:O30)</f>
        <v>0</v>
      </c>
    </row>
    <row r="32" spans="1:15" s="24" customFormat="1" ht="30" customHeight="1" x14ac:dyDescent="0.2">
      <c r="A32" s="61"/>
      <c r="B32" s="61"/>
      <c r="C32" s="61"/>
      <c r="D32" s="61"/>
      <c r="E32" s="61"/>
      <c r="F32" s="61"/>
      <c r="G32" s="61"/>
      <c r="H32" s="61"/>
      <c r="I32" s="61"/>
      <c r="J32" s="61"/>
      <c r="K32" s="61"/>
      <c r="L32" s="61"/>
      <c r="M32" s="42" t="s">
        <v>32</v>
      </c>
      <c r="N32" s="43"/>
      <c r="O32" s="4">
        <f>SUMIF(I:I,8%,N:N)</f>
        <v>0</v>
      </c>
    </row>
    <row r="33" spans="1:15" s="24" customFormat="1" ht="37.5" customHeight="1" x14ac:dyDescent="0.2">
      <c r="A33" s="61"/>
      <c r="B33" s="61"/>
      <c r="C33" s="61"/>
      <c r="D33" s="61"/>
      <c r="E33" s="61"/>
      <c r="F33" s="61"/>
      <c r="G33" s="61"/>
      <c r="H33" s="61"/>
      <c r="I33" s="61"/>
      <c r="J33" s="61"/>
      <c r="K33" s="61"/>
      <c r="L33" s="61"/>
      <c r="M33" s="40" t="s">
        <v>31</v>
      </c>
      <c r="N33" s="41"/>
      <c r="O33" s="5">
        <f>SUM(O32)</f>
        <v>0</v>
      </c>
    </row>
    <row r="34" spans="1:15" s="24" customFormat="1" ht="44.25" customHeight="1" x14ac:dyDescent="0.2">
      <c r="A34" s="61"/>
      <c r="B34" s="61"/>
      <c r="C34" s="61"/>
      <c r="D34" s="61"/>
      <c r="E34" s="61"/>
      <c r="F34" s="61"/>
      <c r="G34" s="61"/>
      <c r="H34" s="61"/>
      <c r="I34" s="61"/>
      <c r="J34" s="61"/>
      <c r="K34" s="61"/>
      <c r="L34" s="61"/>
      <c r="M34" s="40" t="s">
        <v>15</v>
      </c>
      <c r="N34" s="41"/>
      <c r="O34" s="5">
        <f>+O28+O31+O33</f>
        <v>0</v>
      </c>
    </row>
    <row r="37" spans="1:15" x14ac:dyDescent="0.25">
      <c r="B37" s="30"/>
      <c r="C37" s="30"/>
    </row>
    <row r="38" spans="1:15" x14ac:dyDescent="0.25">
      <c r="B38" s="71"/>
      <c r="C38" s="71"/>
    </row>
    <row r="39" spans="1:15" ht="15.75" thickBot="1" x14ac:dyDescent="0.3">
      <c r="B39" s="72"/>
      <c r="C39" s="72"/>
    </row>
    <row r="40" spans="1:15" x14ac:dyDescent="0.25">
      <c r="B40" s="65" t="s">
        <v>20</v>
      </c>
      <c r="C40" s="65"/>
    </row>
    <row r="42" spans="1:15" x14ac:dyDescent="0.25">
      <c r="A42" s="25" t="s">
        <v>38</v>
      </c>
    </row>
  </sheetData>
  <sheetProtection algorithmName="SHA-512" hashValue="Sa3Q+AuG7/ADWrmjT5jYF/WWRWBUecKjIbZDckaMrsmNQfexaXnrUw95AiAGQHcYxZGruuBkQ6bdg43Ga83Zqg==" saltValue="WUSN8+eQrrj27gveej/1qg==" spinCount="100000" sheet="1" selectLockedCells="1"/>
  <mergeCells count="30">
    <mergeCell ref="A25:L25"/>
    <mergeCell ref="A27:L34"/>
    <mergeCell ref="A26:L26"/>
    <mergeCell ref="A10:B10"/>
    <mergeCell ref="B40:C40"/>
    <mergeCell ref="D14:G14"/>
    <mergeCell ref="D16:G16"/>
    <mergeCell ref="L10:N10"/>
    <mergeCell ref="B38:C39"/>
    <mergeCell ref="M25:N25"/>
    <mergeCell ref="M26:N26"/>
    <mergeCell ref="M27:N27"/>
    <mergeCell ref="M28:N28"/>
    <mergeCell ref="M29:N29"/>
    <mergeCell ref="M30:N30"/>
    <mergeCell ref="A2:A5"/>
    <mergeCell ref="D12:G12"/>
    <mergeCell ref="A12:B16"/>
    <mergeCell ref="B2:M2"/>
    <mergeCell ref="B3:M3"/>
    <mergeCell ref="B4:M5"/>
    <mergeCell ref="F10:H10"/>
    <mergeCell ref="M31:N31"/>
    <mergeCell ref="M34:N34"/>
    <mergeCell ref="M32:N32"/>
    <mergeCell ref="M33:N33"/>
    <mergeCell ref="N2:O2"/>
    <mergeCell ref="N3:O3"/>
    <mergeCell ref="N4:O4"/>
    <mergeCell ref="N5:O5"/>
  </mergeCells>
  <dataValidations count="1">
    <dataValidation type="whole" allowBlank="1" showInputMessage="1" showErrorMessage="1" sqref="F20:F2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G20:G24</xm:sqref>
        </x14:dataValidation>
        <x14:dataValidation type="list" allowBlank="1" showInputMessage="1" showErrorMessage="1">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2022-09-27T15:41:09Z</dcterms:modified>
</cp:coreProperties>
</file>