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OC.PUB. ELECTRICOS\"/>
    </mc:Choice>
  </mc:AlternateContent>
  <bookViews>
    <workbookView xWindow="-120" yWindow="-120" windowWidth="21840" windowHeight="13140"/>
  </bookViews>
  <sheets>
    <sheet name="Hoja1" sheetId="1" r:id="rId1"/>
    <sheet name="Hoja2" sheetId="2" state="hidden" r:id="rId2"/>
  </sheets>
  <definedNames>
    <definedName name="_xlnm.Print_Area" localSheetId="0">Hoja1!$A$1:$O$82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35" i="1" l="1"/>
  <c r="N22" i="1"/>
  <c r="N28" i="1"/>
  <c r="N29" i="1"/>
  <c r="N33" i="1"/>
  <c r="O33" i="1" s="1"/>
  <c r="N35" i="1"/>
  <c r="N44" i="1"/>
  <c r="N46" i="1"/>
  <c r="N47" i="1"/>
  <c r="N48" i="1"/>
  <c r="N49" i="1"/>
  <c r="N50" i="1"/>
  <c r="N51" i="1"/>
  <c r="N53" i="1"/>
  <c r="N54" i="1"/>
  <c r="N55" i="1"/>
  <c r="O55" i="1" s="1"/>
  <c r="N56" i="1"/>
  <c r="N57" i="1"/>
  <c r="N58" i="1"/>
  <c r="M22" i="1"/>
  <c r="M23" i="1"/>
  <c r="M24" i="1"/>
  <c r="M28" i="1"/>
  <c r="M29" i="1"/>
  <c r="M33" i="1"/>
  <c r="M35" i="1"/>
  <c r="M41" i="1"/>
  <c r="M42" i="1"/>
  <c r="M46" i="1"/>
  <c r="M47" i="1"/>
  <c r="M48" i="1"/>
  <c r="M49" i="1"/>
  <c r="M50" i="1"/>
  <c r="M51" i="1"/>
  <c r="M53" i="1"/>
  <c r="M54" i="1"/>
  <c r="M55" i="1"/>
  <c r="M56" i="1"/>
  <c r="M57" i="1"/>
  <c r="M58" i="1"/>
  <c r="M62" i="1"/>
  <c r="L22" i="1"/>
  <c r="O22" i="1" s="1"/>
  <c r="L23" i="1"/>
  <c r="L24" i="1"/>
  <c r="L25" i="1"/>
  <c r="L26" i="1"/>
  <c r="L27" i="1"/>
  <c r="N27" i="1" s="1"/>
  <c r="L28" i="1"/>
  <c r="O28" i="1" s="1"/>
  <c r="L29" i="1"/>
  <c r="O29" i="1" s="1"/>
  <c r="L30" i="1"/>
  <c r="M30" i="1" s="1"/>
  <c r="L31" i="1"/>
  <c r="M31" i="1" s="1"/>
  <c r="L32" i="1"/>
  <c r="N32" i="1" s="1"/>
  <c r="L33" i="1"/>
  <c r="L34" i="1"/>
  <c r="N34" i="1" s="1"/>
  <c r="L35" i="1"/>
  <c r="L36" i="1"/>
  <c r="N36" i="1" s="1"/>
  <c r="L37" i="1"/>
  <c r="L38" i="1"/>
  <c r="N38" i="1" s="1"/>
  <c r="L39" i="1"/>
  <c r="L40" i="1"/>
  <c r="M40" i="1" s="1"/>
  <c r="L41" i="1"/>
  <c r="L42" i="1"/>
  <c r="L43" i="1"/>
  <c r="N43" i="1" s="1"/>
  <c r="L44" i="1"/>
  <c r="L45" i="1"/>
  <c r="N45" i="1" s="1"/>
  <c r="L46" i="1"/>
  <c r="O46" i="1" s="1"/>
  <c r="L47" i="1"/>
  <c r="O47" i="1" s="1"/>
  <c r="L48" i="1"/>
  <c r="O48" i="1" s="1"/>
  <c r="L49" i="1"/>
  <c r="O49" i="1" s="1"/>
  <c r="L50" i="1"/>
  <c r="O50" i="1" s="1"/>
  <c r="L51" i="1"/>
  <c r="O51" i="1" s="1"/>
  <c r="L52" i="1"/>
  <c r="M52" i="1" s="1"/>
  <c r="L53" i="1"/>
  <c r="O53" i="1" s="1"/>
  <c r="L54" i="1"/>
  <c r="O54" i="1" s="1"/>
  <c r="L55" i="1"/>
  <c r="L56" i="1"/>
  <c r="O56" i="1" s="1"/>
  <c r="L57" i="1"/>
  <c r="O57" i="1" s="1"/>
  <c r="L58" i="1"/>
  <c r="O58" i="1" s="1"/>
  <c r="L59" i="1"/>
  <c r="L60" i="1"/>
  <c r="N60" i="1" s="1"/>
  <c r="L61" i="1"/>
  <c r="M61" i="1" s="1"/>
  <c r="L62" i="1"/>
  <c r="L63" i="1"/>
  <c r="L64" i="1"/>
  <c r="N64" i="1" s="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J59" i="1"/>
  <c r="J60" i="1"/>
  <c r="J61" i="1"/>
  <c r="J62" i="1"/>
  <c r="J63" i="1"/>
  <c r="J64" i="1"/>
  <c r="J39" i="1"/>
  <c r="J40" i="1"/>
  <c r="J41" i="1"/>
  <c r="J42" i="1"/>
  <c r="J43" i="1"/>
  <c r="J44" i="1"/>
  <c r="J45" i="1"/>
  <c r="J46" i="1"/>
  <c r="J47" i="1"/>
  <c r="J48" i="1"/>
  <c r="J49" i="1"/>
  <c r="J50" i="1"/>
  <c r="J51" i="1"/>
  <c r="J52" i="1"/>
  <c r="J53" i="1"/>
  <c r="J54" i="1"/>
  <c r="J55" i="1"/>
  <c r="J56" i="1"/>
  <c r="J57" i="1"/>
  <c r="J58" i="1"/>
  <c r="J22" i="1"/>
  <c r="J23" i="1"/>
  <c r="J24" i="1"/>
  <c r="J25" i="1"/>
  <c r="J26" i="1"/>
  <c r="J27" i="1"/>
  <c r="J28" i="1"/>
  <c r="J29" i="1"/>
  <c r="J30" i="1"/>
  <c r="J31" i="1"/>
  <c r="J32" i="1"/>
  <c r="J33" i="1"/>
  <c r="J34" i="1"/>
  <c r="J35" i="1"/>
  <c r="J36" i="1"/>
  <c r="J37" i="1"/>
  <c r="J38" i="1"/>
  <c r="M34" i="1" l="1"/>
  <c r="O34" i="1" s="1"/>
  <c r="M32" i="1"/>
  <c r="O32" i="1" s="1"/>
  <c r="N31" i="1"/>
  <c r="O31" i="1"/>
  <c r="N30" i="1"/>
  <c r="O30" i="1" s="1"/>
  <c r="M64" i="1"/>
  <c r="O64" i="1"/>
  <c r="N63" i="1"/>
  <c r="O63" i="1" s="1"/>
  <c r="M63" i="1"/>
  <c r="N62" i="1"/>
  <c r="O62" i="1" s="1"/>
  <c r="N61" i="1"/>
  <c r="O61" i="1" s="1"/>
  <c r="M60" i="1"/>
  <c r="O60" i="1" s="1"/>
  <c r="M59" i="1"/>
  <c r="N59" i="1"/>
  <c r="O59" i="1" s="1"/>
  <c r="N52" i="1"/>
  <c r="O52" i="1" s="1"/>
  <c r="M45" i="1"/>
  <c r="O45" i="1" s="1"/>
  <c r="M44" i="1"/>
  <c r="O44" i="1" s="1"/>
  <c r="M43" i="1"/>
  <c r="O43" i="1"/>
  <c r="N42" i="1"/>
  <c r="O42" i="1" s="1"/>
  <c r="N41" i="1"/>
  <c r="O41" i="1" s="1"/>
  <c r="N40" i="1"/>
  <c r="O40" i="1" s="1"/>
  <c r="N39" i="1"/>
  <c r="O39" i="1" s="1"/>
  <c r="M39" i="1"/>
  <c r="M38" i="1"/>
  <c r="O38" i="1" s="1"/>
  <c r="N37" i="1"/>
  <c r="O37" i="1" s="1"/>
  <c r="M37" i="1"/>
  <c r="M36" i="1"/>
  <c r="O36" i="1" s="1"/>
  <c r="M27" i="1"/>
  <c r="O27" i="1" s="1"/>
  <c r="M26" i="1"/>
  <c r="N26" i="1"/>
  <c r="O26" i="1" s="1"/>
  <c r="M25" i="1"/>
  <c r="N25" i="1"/>
  <c r="O25" i="1" s="1"/>
  <c r="N24" i="1"/>
  <c r="O24" i="1" s="1"/>
  <c r="N23" i="1"/>
  <c r="O23" i="1" s="1"/>
  <c r="J21" i="1" l="1"/>
  <c r="L21" i="1"/>
  <c r="N21" i="1" s="1"/>
  <c r="H20" i="1"/>
  <c r="J20" i="1"/>
  <c r="L20" i="1"/>
  <c r="M20" i="1" s="1"/>
  <c r="O66" i="1"/>
  <c r="O69" i="1" s="1"/>
  <c r="M21" i="1" l="1"/>
  <c r="O21" i="1" s="1"/>
  <c r="K21" i="1"/>
  <c r="N20" i="1"/>
  <c r="O20" i="1" s="1"/>
  <c r="K20" i="1"/>
  <c r="O72" i="1"/>
  <c r="O65" i="1"/>
  <c r="O73" i="1" l="1"/>
  <c r="O67" i="1" l="1"/>
  <c r="O70" i="1" l="1"/>
  <c r="O71" i="1" s="1"/>
  <c r="O68" i="1"/>
  <c r="O7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<sst xmlns="http://schemas.openxmlformats.org/spreadsheetml/2006/main" count="135" uniqueCount="93">
  <si>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</si>
  <si>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</si>
  <si>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</si>
  <si>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</si>
  <si>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</si>
  <si>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</si>
  <si>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</si>
  <si>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</si>
  <si>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</si>
  <si>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</si>
  <si>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</si>
  <si>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</si>
  <si>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</si>
  <si>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</si>
  <si>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</si>
  <si>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</si>
  <si>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</si>
  <si>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</si>
  <si>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</si>
  <si>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</si>
  <si>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</si>
  <si>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</si>
  <si>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</si>
  <si>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</si>
  <si>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</si>
  <si>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</si>
  <si>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</si>
  <si>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</si>
  <si>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</si>
  <si>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</si>
  <si>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</si>
  <si>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</si>
  <si>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</si>
  <si>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</si>
  <si>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</si>
  <si>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</si>
  <si>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</si>
  <si>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</si>
  <si>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</si>
  <si>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</si>
  <si>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</si>
  <si>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</si>
  <si>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</si>
  <si>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Cerradura para puerta pomo madera</t>
  </si>
  <si>
    <t>Cerradura de sobreponer izquierda</t>
  </si>
  <si>
    <t>Cerradura de sobreponer derecha</t>
  </si>
  <si>
    <t>Rueda con freno para mueble de 1 1/2"</t>
  </si>
  <si>
    <t>Rueda con freno para mueble de 2"</t>
  </si>
  <si>
    <t>Rueda con freno para mueble de 3"</t>
  </si>
  <si>
    <t>Acople tubo plastico 1/2 * 1/2</t>
  </si>
  <si>
    <t>Acople tubo plastico 3/4 * 3/4</t>
  </si>
  <si>
    <t>Union de extension deslizante 1/2" lisa</t>
  </si>
  <si>
    <t>Union de extension deslizante 1" lisa</t>
  </si>
  <si>
    <t>Union de extension deslizante 1 1/2" lisa</t>
  </si>
  <si>
    <t>Union de extension deslizante 2" lisa</t>
  </si>
  <si>
    <t>Union de extension deslizante 3" lisa</t>
  </si>
  <si>
    <t>Union rapida de 1/2"</t>
  </si>
  <si>
    <t>Union rapida de 1"</t>
  </si>
  <si>
    <t>Union rapida de 1 1/2"</t>
  </si>
  <si>
    <t>Te para tubo plastico 1/2"</t>
  </si>
  <si>
    <t>Te para tubo plastico 1"</t>
  </si>
  <si>
    <t>Te para tubo plastico 1 1/2"</t>
  </si>
  <si>
    <t>Te para tubo plastico 2"</t>
  </si>
  <si>
    <t>Te para tubo plastico 3"</t>
  </si>
  <si>
    <t>Te doble para tubo plastico sanitario 3"</t>
  </si>
  <si>
    <t>Rejilla plastica 1 1/2"</t>
  </si>
  <si>
    <t>Rejilla plastica 2"</t>
  </si>
  <si>
    <t>Rejilla plastica 3"</t>
  </si>
  <si>
    <t>Cable siete hilos x 100mt N° 12 color negro</t>
  </si>
  <si>
    <t>Cable siete hilos x 100mt N° 12 color blanco</t>
  </si>
  <si>
    <t>Cable siete hilos x 100mt N° 14 color verde</t>
  </si>
  <si>
    <t>Cable siete hilos x 100mt N° 8 color rojo</t>
  </si>
  <si>
    <t>Cable siete hilos x 100mt N° 8 color blanco</t>
  </si>
  <si>
    <t>Cable siete hilos x 100mt N°8 color verde</t>
  </si>
  <si>
    <t>Cable siete hilos x 100mt N°10 color blanco</t>
  </si>
  <si>
    <t>Cable siete hilos x 100mt N° 12 encauchetado</t>
  </si>
  <si>
    <t>Terminales electricas de ojo 1/2"</t>
  </si>
  <si>
    <t>Terminales electricas de ojo 3/8"</t>
  </si>
  <si>
    <t>Terminales electricas en cobre de doble ojo 2/0"</t>
  </si>
  <si>
    <t>Terminales electricas compresion referencia 6Aw6</t>
  </si>
  <si>
    <t>Caja electrica 2400 galvanizada</t>
  </si>
  <si>
    <t>Caja electrica 5800 galvanizada</t>
  </si>
  <si>
    <t>Caja electrica octagonal galvanizada</t>
  </si>
  <si>
    <t>Lampara solar de 100w</t>
  </si>
  <si>
    <t>Lampara de incrustar redonda de 18W luz blanca</t>
  </si>
  <si>
    <t>Interruptores triples</t>
  </si>
  <si>
    <t>Flexometro de 5 mtrs</t>
  </si>
  <si>
    <t>Lamina de acero calibre 18 x 2,40 x 1,20</t>
  </si>
  <si>
    <t>UNIDAD</t>
  </si>
  <si>
    <t>ROLLO</t>
  </si>
  <si>
    <t>METROS</t>
  </si>
  <si>
    <t>CENTIMETROS</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</si>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</sst>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1" xfId="0" applyFont="1" applyFill="1" applyBorder="1" applyProtection="1">
      <protection locked="0" hidden="1"/>
    </xf>
    <xf numFmtId="0" fontId="0" fillId="2" borderId="1" xfId="0" applyFill="1" applyBorder="1" applyAlignment="1" applyProtection="1">
      <alignment horizontal="center" vertical="center"/>
      <protection hidden="1"/>
    </xf>
    <xf numFmtId="0" fontId="1" fillId="0" borderId="28" xfId="0"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2"/>
  <sheetViews>
    <sheetView tabSelected="1" topLeftCell="A52" zoomScale="154" zoomScaleNormal="154" zoomScaleSheetLayoutView="70" zoomScalePageLayoutView="55" workbookViewId="0">
      <selection activeCell="D64" sqref="D6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6">
        <v>1</v>
      </c>
      <c r="B20" s="35" t="s">
        <v>43</v>
      </c>
      <c r="C20" s="33"/>
      <c r="D20" s="25">
        <v>55</v>
      </c>
      <c r="E20" s="37" t="s">
        <v>88</v>
      </c>
      <c r="F20" s="34"/>
      <c r="G20" s="28">
        <v>0</v>
      </c>
      <c r="H20" s="1">
        <f t="shared" ref="H20:H64" si="0">+ROUND(F20*G20,0)</f>
        <v>0</v>
      </c>
      <c r="I20" s="28">
        <v>0</v>
      </c>
      <c r="J20" s="1">
        <f t="shared" ref="J20:J63" si="1">ROUND(F20*I20,0)</f>
        <v>0</v>
      </c>
      <c r="K20" s="1">
        <f t="shared" ref="K20:K64" si="2">ROUND(F20+H20+J20,0)</f>
        <v>0</v>
      </c>
      <c r="L20" s="1">
        <f t="shared" ref="L20:L64" si="3">ROUND(F20*D20,0)</f>
        <v>0</v>
      </c>
      <c r="M20" s="1">
        <f t="shared" ref="M20:M64" si="4">ROUND(L20*G20,0)</f>
        <v>0</v>
      </c>
      <c r="N20" s="1">
        <f t="shared" ref="N20:N64" si="5">ROUND(L20*I20,0)</f>
        <v>0</v>
      </c>
      <c r="O20" s="2">
        <f t="shared" ref="O20:O64" si="6">ROUND(L20+N20+M20,0)</f>
        <v>0</v>
      </c>
    </row>
    <row r="21" spans="1:15" s="24" customFormat="1" x14ac:dyDescent="0.2">
      <c r="A21" s="36">
        <v>2</v>
      </c>
      <c r="B21" s="35" t="s">
        <v>44</v>
      </c>
      <c r="C21" s="33"/>
      <c r="D21" s="25">
        <v>14</v>
      </c>
      <c r="E21" s="37" t="s">
        <v>88</v>
      </c>
      <c r="F21" s="34"/>
      <c r="G21" s="28">
        <v>0</v>
      </c>
      <c r="H21" s="1">
        <f t="shared" si="0"/>
        <v>0</v>
      </c>
      <c r="I21" s="28">
        <v>0</v>
      </c>
      <c r="J21" s="1">
        <f t="shared" ref="J21:J64" si="7">ROUND(F21*I21,0)</f>
        <v>0</v>
      </c>
      <c r="K21" s="1">
        <f t="shared" ref="K21:K63" si="8">ROUND(F21+H21+J21,0)</f>
        <v>0</v>
      </c>
      <c r="L21" s="1">
        <f t="shared" ref="L21:L63" si="9">ROUND(F21*D21,0)</f>
        <v>0</v>
      </c>
      <c r="M21" s="1">
        <f t="shared" ref="M21:M63" si="10">ROUND(L21*G21,0)</f>
        <v>0</v>
      </c>
      <c r="N21" s="1">
        <f t="shared" ref="N21:N63" si="11">ROUND(L21*I21,0)</f>
        <v>0</v>
      </c>
      <c r="O21" s="2">
        <f t="shared" ref="O21:O63" si="12">ROUND(L21+N21+M21,0)</f>
        <v>0</v>
      </c>
    </row>
    <row r="22" spans="1:15" s="24" customFormat="1" x14ac:dyDescent="0.2">
      <c r="A22" s="36">
        <v>3</v>
      </c>
      <c r="B22" s="35" t="s">
        <v>45</v>
      </c>
      <c r="C22" s="33"/>
      <c r="D22" s="25">
        <v>14</v>
      </c>
      <c r="E22" s="37" t="s">
        <v>88</v>
      </c>
      <c r="F22" s="34"/>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x14ac:dyDescent="0.2">
      <c r="A23" s="32">
        <v>4</v>
      </c>
      <c r="B23" s="35" t="s">
        <v>46</v>
      </c>
      <c r="C23" s="33"/>
      <c r="D23" s="25">
        <v>20</v>
      </c>
      <c r="E23" s="37" t="s">
        <v>88</v>
      </c>
      <c r="F23" s="34"/>
      <c r="G23" s="28">
        <v>0</v>
      </c>
      <c r="H23" s="1">
        <f t="shared" si="0"/>
        <v>0</v>
      </c>
      <c r="I23" s="28">
        <v>0</v>
      </c>
      <c r="J23" s="1">
        <f t="shared" si="7"/>
        <v>0</v>
      </c>
      <c r="K23" s="1">
        <f t="shared" si="8"/>
        <v>0</v>
      </c>
      <c r="L23" s="1">
        <f t="shared" si="9"/>
        <v>0</v>
      </c>
      <c r="M23" s="1">
        <f t="shared" si="10"/>
        <v>0</v>
      </c>
      <c r="N23" s="1">
        <f t="shared" si="11"/>
        <v>0</v>
      </c>
      <c r="O23" s="2">
        <f t="shared" si="12"/>
        <v>0</v>
      </c>
    </row>
    <row r="24" spans="1:15" s="24" customFormat="1" x14ac:dyDescent="0.2">
      <c r="A24" s="32">
        <v>5</v>
      </c>
      <c r="B24" s="35" t="s">
        <v>47</v>
      </c>
      <c r="C24" s="33"/>
      <c r="D24" s="25">
        <v>20</v>
      </c>
      <c r="E24" s="37" t="s">
        <v>88</v>
      </c>
      <c r="F24" s="34"/>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x14ac:dyDescent="0.2">
      <c r="A25" s="32">
        <v>6</v>
      </c>
      <c r="B25" s="35" t="s">
        <v>48</v>
      </c>
      <c r="C25" s="33"/>
      <c r="D25" s="25">
        <v>20</v>
      </c>
      <c r="E25" s="37" t="s">
        <v>88</v>
      </c>
      <c r="F25" s="34"/>
      <c r="G25" s="28">
        <v>0</v>
      </c>
      <c r="H25" s="1">
        <f t="shared" si="0"/>
        <v>0</v>
      </c>
      <c r="I25" s="28">
        <v>0</v>
      </c>
      <c r="J25" s="1">
        <f t="shared" si="7"/>
        <v>0</v>
      </c>
      <c r="K25" s="1">
        <f t="shared" si="8"/>
        <v>0</v>
      </c>
      <c r="L25" s="1">
        <f t="shared" si="9"/>
        <v>0</v>
      </c>
      <c r="M25" s="1">
        <f t="shared" si="10"/>
        <v>0</v>
      </c>
      <c r="N25" s="1">
        <f t="shared" si="11"/>
        <v>0</v>
      </c>
      <c r="O25" s="2">
        <f t="shared" si="12"/>
        <v>0</v>
      </c>
    </row>
    <row r="26" spans="1:15" s="24" customFormat="1" x14ac:dyDescent="0.2">
      <c r="A26" s="32">
        <v>7</v>
      </c>
      <c r="B26" s="35" t="s">
        <v>49</v>
      </c>
      <c r="C26" s="33"/>
      <c r="D26" s="25">
        <v>20</v>
      </c>
      <c r="E26" s="37" t="s">
        <v>88</v>
      </c>
      <c r="F26" s="34"/>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x14ac:dyDescent="0.2">
      <c r="A27" s="32">
        <v>8</v>
      </c>
      <c r="B27" s="35" t="s">
        <v>50</v>
      </c>
      <c r="C27" s="33"/>
      <c r="D27" s="25">
        <v>15</v>
      </c>
      <c r="E27" s="37" t="s">
        <v>88</v>
      </c>
      <c r="F27" s="34"/>
      <c r="G27" s="28">
        <v>0</v>
      </c>
      <c r="H27" s="1">
        <f t="shared" si="0"/>
        <v>0</v>
      </c>
      <c r="I27" s="28">
        <v>0</v>
      </c>
      <c r="J27" s="1">
        <f t="shared" si="7"/>
        <v>0</v>
      </c>
      <c r="K27" s="1">
        <f t="shared" si="8"/>
        <v>0</v>
      </c>
      <c r="L27" s="1">
        <f t="shared" si="9"/>
        <v>0</v>
      </c>
      <c r="M27" s="1">
        <f t="shared" si="10"/>
        <v>0</v>
      </c>
      <c r="N27" s="1">
        <f t="shared" si="11"/>
        <v>0</v>
      </c>
      <c r="O27" s="2">
        <f t="shared" si="12"/>
        <v>0</v>
      </c>
    </row>
    <row r="28" spans="1:15" s="24" customFormat="1" x14ac:dyDescent="0.2">
      <c r="A28" s="32">
        <v>9</v>
      </c>
      <c r="B28" s="35" t="s">
        <v>51</v>
      </c>
      <c r="C28" s="33"/>
      <c r="D28" s="25">
        <v>40</v>
      </c>
      <c r="E28" s="37" t="s">
        <v>88</v>
      </c>
      <c r="F28" s="34"/>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x14ac:dyDescent="0.2">
      <c r="A29" s="32">
        <v>10</v>
      </c>
      <c r="B29" s="35" t="s">
        <v>52</v>
      </c>
      <c r="C29" s="33"/>
      <c r="D29" s="25">
        <v>40</v>
      </c>
      <c r="E29" s="37" t="s">
        <v>88</v>
      </c>
      <c r="F29" s="34"/>
      <c r="G29" s="28">
        <v>0</v>
      </c>
      <c r="H29" s="1">
        <f t="shared" si="0"/>
        <v>0</v>
      </c>
      <c r="I29" s="28">
        <v>0</v>
      </c>
      <c r="J29" s="1">
        <f t="shared" si="7"/>
        <v>0</v>
      </c>
      <c r="K29" s="1">
        <f t="shared" si="8"/>
        <v>0</v>
      </c>
      <c r="L29" s="1">
        <f t="shared" si="9"/>
        <v>0</v>
      </c>
      <c r="M29" s="1">
        <f t="shared" si="10"/>
        <v>0</v>
      </c>
      <c r="N29" s="1">
        <f t="shared" si="11"/>
        <v>0</v>
      </c>
      <c r="O29" s="2">
        <f t="shared" si="12"/>
        <v>0</v>
      </c>
    </row>
    <row r="30" spans="1:15" s="24" customFormat="1" x14ac:dyDescent="0.2">
      <c r="A30" s="36">
        <v>11</v>
      </c>
      <c r="B30" s="35" t="s">
        <v>53</v>
      </c>
      <c r="C30" s="33"/>
      <c r="D30" s="25">
        <v>11</v>
      </c>
      <c r="E30" s="37" t="s">
        <v>88</v>
      </c>
      <c r="F30" s="34"/>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x14ac:dyDescent="0.2">
      <c r="A31" s="36">
        <v>12</v>
      </c>
      <c r="B31" s="35" t="s">
        <v>54</v>
      </c>
      <c r="C31" s="33"/>
      <c r="D31" s="25">
        <v>10</v>
      </c>
      <c r="E31" s="37" t="s">
        <v>88</v>
      </c>
      <c r="F31" s="34"/>
      <c r="G31" s="28">
        <v>0</v>
      </c>
      <c r="H31" s="1">
        <f t="shared" si="0"/>
        <v>0</v>
      </c>
      <c r="I31" s="28">
        <v>0</v>
      </c>
      <c r="J31" s="1">
        <f t="shared" si="7"/>
        <v>0</v>
      </c>
      <c r="K31" s="1">
        <f t="shared" si="8"/>
        <v>0</v>
      </c>
      <c r="L31" s="1">
        <f t="shared" si="9"/>
        <v>0</v>
      </c>
      <c r="M31" s="1">
        <f t="shared" si="10"/>
        <v>0</v>
      </c>
      <c r="N31" s="1">
        <f t="shared" si="11"/>
        <v>0</v>
      </c>
      <c r="O31" s="2">
        <f t="shared" si="12"/>
        <v>0</v>
      </c>
    </row>
    <row r="32" spans="1:15" s="24" customFormat="1" x14ac:dyDescent="0.2">
      <c r="A32" s="36">
        <v>13</v>
      </c>
      <c r="B32" s="35" t="s">
        <v>55</v>
      </c>
      <c r="C32" s="33"/>
      <c r="D32" s="25">
        <v>5</v>
      </c>
      <c r="E32" s="37" t="s">
        <v>88</v>
      </c>
      <c r="F32" s="34"/>
      <c r="G32" s="28">
        <v>0</v>
      </c>
      <c r="H32" s="1">
        <f t="shared" si="0"/>
        <v>0</v>
      </c>
      <c r="I32" s="28">
        <v>0</v>
      </c>
      <c r="J32" s="1">
        <f t="shared" si="1"/>
        <v>0</v>
      </c>
      <c r="K32" s="1">
        <f t="shared" si="2"/>
        <v>0</v>
      </c>
      <c r="L32" s="1">
        <f t="shared" si="3"/>
        <v>0</v>
      </c>
      <c r="M32" s="1">
        <f t="shared" si="4"/>
        <v>0</v>
      </c>
      <c r="N32" s="1">
        <f t="shared" si="5"/>
        <v>0</v>
      </c>
      <c r="O32" s="2">
        <f t="shared" si="6"/>
        <v>0</v>
      </c>
    </row>
    <row r="33" spans="1:15" s="24" customFormat="1" x14ac:dyDescent="0.2">
      <c r="A33" s="32">
        <v>14</v>
      </c>
      <c r="B33" s="35" t="s">
        <v>56</v>
      </c>
      <c r="C33" s="33"/>
      <c r="D33" s="25">
        <v>15</v>
      </c>
      <c r="E33" s="37" t="s">
        <v>88</v>
      </c>
      <c r="F33" s="34"/>
      <c r="G33" s="28">
        <v>0</v>
      </c>
      <c r="H33" s="1">
        <f t="shared" si="0"/>
        <v>0</v>
      </c>
      <c r="I33" s="28">
        <v>0</v>
      </c>
      <c r="J33" s="1">
        <f t="shared" si="7"/>
        <v>0</v>
      </c>
      <c r="K33" s="1">
        <f t="shared" si="8"/>
        <v>0</v>
      </c>
      <c r="L33" s="1">
        <f t="shared" si="9"/>
        <v>0</v>
      </c>
      <c r="M33" s="1">
        <f t="shared" si="10"/>
        <v>0</v>
      </c>
      <c r="N33" s="1">
        <f t="shared" si="11"/>
        <v>0</v>
      </c>
      <c r="O33" s="2">
        <f t="shared" si="12"/>
        <v>0</v>
      </c>
    </row>
    <row r="34" spans="1:15" s="24" customFormat="1" x14ac:dyDescent="0.2">
      <c r="A34" s="32">
        <v>15</v>
      </c>
      <c r="B34" s="35" t="s">
        <v>57</v>
      </c>
      <c r="C34" s="33"/>
      <c r="D34" s="25">
        <v>17</v>
      </c>
      <c r="E34" s="37" t="s">
        <v>88</v>
      </c>
      <c r="F34" s="34"/>
      <c r="G34" s="28">
        <v>0</v>
      </c>
      <c r="H34" s="1">
        <f t="shared" si="0"/>
        <v>0</v>
      </c>
      <c r="I34" s="28">
        <v>0</v>
      </c>
      <c r="J34" s="1">
        <f t="shared" si="1"/>
        <v>0</v>
      </c>
      <c r="K34" s="1">
        <f t="shared" si="2"/>
        <v>0</v>
      </c>
      <c r="L34" s="1">
        <f t="shared" si="3"/>
        <v>0</v>
      </c>
      <c r="M34" s="1">
        <f t="shared" si="4"/>
        <v>0</v>
      </c>
      <c r="N34" s="1">
        <f t="shared" si="5"/>
        <v>0</v>
      </c>
      <c r="O34" s="2">
        <f t="shared" si="6"/>
        <v>0</v>
      </c>
    </row>
    <row r="35" spans="1:15" s="24" customFormat="1" x14ac:dyDescent="0.2">
      <c r="A35" s="32">
        <v>16</v>
      </c>
      <c r="B35" s="35" t="s">
        <v>58</v>
      </c>
      <c r="C35" s="33"/>
      <c r="D35" s="25">
        <v>20</v>
      </c>
      <c r="E35" s="37" t="s">
        <v>88</v>
      </c>
      <c r="F35" s="34"/>
      <c r="G35" s="28">
        <v>0</v>
      </c>
      <c r="H35" s="1">
        <f t="shared" si="0"/>
        <v>0</v>
      </c>
      <c r="I35" s="28">
        <v>0</v>
      </c>
      <c r="J35" s="1">
        <f t="shared" si="7"/>
        <v>0</v>
      </c>
      <c r="K35" s="1">
        <f t="shared" si="8"/>
        <v>0</v>
      </c>
      <c r="L35" s="1">
        <f t="shared" si="9"/>
        <v>0</v>
      </c>
      <c r="M35" s="1">
        <f t="shared" si="10"/>
        <v>0</v>
      </c>
      <c r="N35" s="1">
        <f t="shared" si="11"/>
        <v>0</v>
      </c>
      <c r="O35" s="2">
        <f t="shared" si="12"/>
        <v>0</v>
      </c>
    </row>
    <row r="36" spans="1:15" s="24" customFormat="1" x14ac:dyDescent="0.2">
      <c r="A36" s="32">
        <v>17</v>
      </c>
      <c r="B36" s="35" t="s">
        <v>59</v>
      </c>
      <c r="C36" s="33"/>
      <c r="D36" s="25">
        <v>30</v>
      </c>
      <c r="E36" s="37" t="s">
        <v>88</v>
      </c>
      <c r="F36" s="34"/>
      <c r="G36" s="28">
        <v>0</v>
      </c>
      <c r="H36" s="1">
        <f t="shared" si="0"/>
        <v>0</v>
      </c>
      <c r="I36" s="28">
        <v>0</v>
      </c>
      <c r="J36" s="1">
        <f t="shared" si="1"/>
        <v>0</v>
      </c>
      <c r="K36" s="1">
        <f t="shared" si="2"/>
        <v>0</v>
      </c>
      <c r="L36" s="1">
        <f t="shared" si="3"/>
        <v>0</v>
      </c>
      <c r="M36" s="1">
        <f t="shared" si="4"/>
        <v>0</v>
      </c>
      <c r="N36" s="1">
        <f t="shared" si="5"/>
        <v>0</v>
      </c>
      <c r="O36" s="2">
        <f t="shared" si="6"/>
        <v>0</v>
      </c>
    </row>
    <row r="37" spans="1:15" s="24" customFormat="1" x14ac:dyDescent="0.2">
      <c r="A37" s="32">
        <v>18</v>
      </c>
      <c r="B37" s="35" t="s">
        <v>60</v>
      </c>
      <c r="C37" s="33"/>
      <c r="D37" s="25">
        <v>30</v>
      </c>
      <c r="E37" s="37" t="s">
        <v>88</v>
      </c>
      <c r="F37" s="34"/>
      <c r="G37" s="28">
        <v>0</v>
      </c>
      <c r="H37" s="1">
        <f t="shared" si="0"/>
        <v>0</v>
      </c>
      <c r="I37" s="28">
        <v>0</v>
      </c>
      <c r="J37" s="1">
        <f t="shared" si="7"/>
        <v>0</v>
      </c>
      <c r="K37" s="1">
        <f t="shared" si="8"/>
        <v>0</v>
      </c>
      <c r="L37" s="1">
        <f t="shared" si="9"/>
        <v>0</v>
      </c>
      <c r="M37" s="1">
        <f t="shared" si="10"/>
        <v>0</v>
      </c>
      <c r="N37" s="1">
        <f t="shared" si="11"/>
        <v>0</v>
      </c>
      <c r="O37" s="2">
        <f t="shared" si="12"/>
        <v>0</v>
      </c>
    </row>
    <row r="38" spans="1:15" s="24" customFormat="1" x14ac:dyDescent="0.2">
      <c r="A38" s="32">
        <v>19</v>
      </c>
      <c r="B38" s="35" t="s">
        <v>61</v>
      </c>
      <c r="C38" s="33"/>
      <c r="D38" s="25">
        <v>15</v>
      </c>
      <c r="E38" s="37" t="s">
        <v>88</v>
      </c>
      <c r="F38" s="34"/>
      <c r="G38" s="28">
        <v>0</v>
      </c>
      <c r="H38" s="1">
        <f t="shared" si="0"/>
        <v>0</v>
      </c>
      <c r="I38" s="28">
        <v>0</v>
      </c>
      <c r="J38" s="1">
        <f t="shared" si="1"/>
        <v>0</v>
      </c>
      <c r="K38" s="1">
        <f t="shared" si="2"/>
        <v>0</v>
      </c>
      <c r="L38" s="1">
        <f t="shared" si="3"/>
        <v>0</v>
      </c>
      <c r="M38" s="1">
        <f t="shared" si="4"/>
        <v>0</v>
      </c>
      <c r="N38" s="1">
        <f t="shared" si="5"/>
        <v>0</v>
      </c>
      <c r="O38" s="2">
        <f t="shared" si="6"/>
        <v>0</v>
      </c>
    </row>
    <row r="39" spans="1:15" s="24" customFormat="1" x14ac:dyDescent="0.2">
      <c r="A39" s="32">
        <v>20</v>
      </c>
      <c r="B39" s="35" t="s">
        <v>62</v>
      </c>
      <c r="C39" s="33"/>
      <c r="D39" s="25">
        <v>15</v>
      </c>
      <c r="E39" s="37" t="s">
        <v>88</v>
      </c>
      <c r="F39" s="34"/>
      <c r="G39" s="28">
        <v>0</v>
      </c>
      <c r="H39" s="1">
        <f t="shared" si="0"/>
        <v>0</v>
      </c>
      <c r="I39" s="28">
        <v>0</v>
      </c>
      <c r="J39" s="1">
        <f t="shared" si="1"/>
        <v>0</v>
      </c>
      <c r="K39" s="1">
        <f t="shared" si="8"/>
        <v>0</v>
      </c>
      <c r="L39" s="1">
        <f t="shared" si="9"/>
        <v>0</v>
      </c>
      <c r="M39" s="1">
        <f t="shared" si="10"/>
        <v>0</v>
      </c>
      <c r="N39" s="1">
        <f t="shared" si="11"/>
        <v>0</v>
      </c>
      <c r="O39" s="2">
        <f t="shared" si="12"/>
        <v>0</v>
      </c>
    </row>
    <row r="40" spans="1:15" s="24" customFormat="1" x14ac:dyDescent="0.2">
      <c r="A40" s="36">
        <v>21</v>
      </c>
      <c r="B40" s="35" t="s">
        <v>63</v>
      </c>
      <c r="C40" s="33"/>
      <c r="D40" s="25">
        <v>10</v>
      </c>
      <c r="E40" s="37" t="s">
        <v>88</v>
      </c>
      <c r="F40" s="34"/>
      <c r="G40" s="28">
        <v>0</v>
      </c>
      <c r="H40" s="1">
        <f t="shared" si="0"/>
        <v>0</v>
      </c>
      <c r="I40" s="28">
        <v>0</v>
      </c>
      <c r="J40" s="1">
        <f t="shared" si="7"/>
        <v>0</v>
      </c>
      <c r="K40" s="1">
        <f t="shared" si="2"/>
        <v>0</v>
      </c>
      <c r="L40" s="1">
        <f t="shared" si="3"/>
        <v>0</v>
      </c>
      <c r="M40" s="1">
        <f t="shared" si="4"/>
        <v>0</v>
      </c>
      <c r="N40" s="1">
        <f t="shared" si="5"/>
        <v>0</v>
      </c>
      <c r="O40" s="2">
        <f t="shared" si="6"/>
        <v>0</v>
      </c>
    </row>
    <row r="41" spans="1:15" s="24" customFormat="1" x14ac:dyDescent="0.2">
      <c r="A41" s="36">
        <v>22</v>
      </c>
      <c r="B41" s="35" t="s">
        <v>64</v>
      </c>
      <c r="C41" s="33"/>
      <c r="D41" s="25">
        <v>10</v>
      </c>
      <c r="E41" s="37" t="s">
        <v>88</v>
      </c>
      <c r="F41" s="34"/>
      <c r="G41" s="28">
        <v>0</v>
      </c>
      <c r="H41" s="1">
        <f t="shared" si="0"/>
        <v>0</v>
      </c>
      <c r="I41" s="28">
        <v>0</v>
      </c>
      <c r="J41" s="1">
        <f t="shared" si="1"/>
        <v>0</v>
      </c>
      <c r="K41" s="1">
        <f t="shared" si="8"/>
        <v>0</v>
      </c>
      <c r="L41" s="1">
        <f t="shared" si="9"/>
        <v>0</v>
      </c>
      <c r="M41" s="1">
        <f t="shared" si="10"/>
        <v>0</v>
      </c>
      <c r="N41" s="1">
        <f t="shared" si="11"/>
        <v>0</v>
      </c>
      <c r="O41" s="2">
        <f t="shared" si="12"/>
        <v>0</v>
      </c>
    </row>
    <row r="42" spans="1:15" s="24" customFormat="1" x14ac:dyDescent="0.2">
      <c r="A42" s="36">
        <v>23</v>
      </c>
      <c r="B42" s="35" t="s">
        <v>65</v>
      </c>
      <c r="C42" s="33"/>
      <c r="D42" s="25">
        <v>30</v>
      </c>
      <c r="E42" s="37" t="s">
        <v>88</v>
      </c>
      <c r="F42" s="34"/>
      <c r="G42" s="28">
        <v>0</v>
      </c>
      <c r="H42" s="1">
        <f t="shared" si="0"/>
        <v>0</v>
      </c>
      <c r="I42" s="28">
        <v>0</v>
      </c>
      <c r="J42" s="1">
        <f t="shared" si="7"/>
        <v>0</v>
      </c>
      <c r="K42" s="1">
        <f t="shared" si="2"/>
        <v>0</v>
      </c>
      <c r="L42" s="1">
        <f t="shared" si="3"/>
        <v>0</v>
      </c>
      <c r="M42" s="1">
        <f t="shared" si="4"/>
        <v>0</v>
      </c>
      <c r="N42" s="1">
        <f t="shared" si="5"/>
        <v>0</v>
      </c>
      <c r="O42" s="2">
        <f t="shared" si="6"/>
        <v>0</v>
      </c>
    </row>
    <row r="43" spans="1:15" s="24" customFormat="1" x14ac:dyDescent="0.2">
      <c r="A43" s="32">
        <v>24</v>
      </c>
      <c r="B43" s="35" t="s">
        <v>66</v>
      </c>
      <c r="C43" s="33"/>
      <c r="D43" s="25">
        <v>30</v>
      </c>
      <c r="E43" s="37" t="s">
        <v>88</v>
      </c>
      <c r="F43" s="34"/>
      <c r="G43" s="28">
        <v>0</v>
      </c>
      <c r="H43" s="1">
        <f t="shared" si="0"/>
        <v>0</v>
      </c>
      <c r="I43" s="28">
        <v>0</v>
      </c>
      <c r="J43" s="1">
        <f t="shared" si="1"/>
        <v>0</v>
      </c>
      <c r="K43" s="1">
        <f t="shared" si="8"/>
        <v>0</v>
      </c>
      <c r="L43" s="1">
        <f t="shared" si="9"/>
        <v>0</v>
      </c>
      <c r="M43" s="1">
        <f t="shared" si="10"/>
        <v>0</v>
      </c>
      <c r="N43" s="1">
        <f t="shared" si="11"/>
        <v>0</v>
      </c>
      <c r="O43" s="2">
        <f t="shared" si="12"/>
        <v>0</v>
      </c>
    </row>
    <row r="44" spans="1:15" s="24" customFormat="1" x14ac:dyDescent="0.2">
      <c r="A44" s="32">
        <v>25</v>
      </c>
      <c r="B44" s="35" t="s">
        <v>67</v>
      </c>
      <c r="C44" s="33"/>
      <c r="D44" s="25">
        <v>30</v>
      </c>
      <c r="E44" s="37" t="s">
        <v>88</v>
      </c>
      <c r="F44" s="34"/>
      <c r="G44" s="28">
        <v>0</v>
      </c>
      <c r="H44" s="1">
        <f t="shared" si="0"/>
        <v>0</v>
      </c>
      <c r="I44" s="28">
        <v>0</v>
      </c>
      <c r="J44" s="1">
        <f t="shared" si="7"/>
        <v>0</v>
      </c>
      <c r="K44" s="1">
        <f t="shared" si="2"/>
        <v>0</v>
      </c>
      <c r="L44" s="1">
        <f t="shared" si="3"/>
        <v>0</v>
      </c>
      <c r="M44" s="1">
        <f t="shared" si="4"/>
        <v>0</v>
      </c>
      <c r="N44" s="1">
        <f t="shared" si="5"/>
        <v>0</v>
      </c>
      <c r="O44" s="2">
        <f t="shared" si="6"/>
        <v>0</v>
      </c>
    </row>
    <row r="45" spans="1:15" s="24" customFormat="1" x14ac:dyDescent="0.2">
      <c r="A45" s="32">
        <v>26</v>
      </c>
      <c r="B45" s="35" t="s">
        <v>68</v>
      </c>
      <c r="C45" s="33"/>
      <c r="D45" s="25">
        <v>6</v>
      </c>
      <c r="E45" s="37" t="s">
        <v>89</v>
      </c>
      <c r="F45" s="34"/>
      <c r="G45" s="28">
        <v>0</v>
      </c>
      <c r="H45" s="1">
        <f t="shared" si="0"/>
        <v>0</v>
      </c>
      <c r="I45" s="28">
        <v>0</v>
      </c>
      <c r="J45" s="1">
        <f t="shared" si="1"/>
        <v>0</v>
      </c>
      <c r="K45" s="1">
        <f t="shared" si="8"/>
        <v>0</v>
      </c>
      <c r="L45" s="1">
        <f t="shared" si="9"/>
        <v>0</v>
      </c>
      <c r="M45" s="1">
        <f t="shared" si="10"/>
        <v>0</v>
      </c>
      <c r="N45" s="1">
        <f t="shared" si="11"/>
        <v>0</v>
      </c>
      <c r="O45" s="2">
        <f t="shared" si="12"/>
        <v>0</v>
      </c>
    </row>
    <row r="46" spans="1:15" s="24" customFormat="1" x14ac:dyDescent="0.2">
      <c r="A46" s="32">
        <v>27</v>
      </c>
      <c r="B46" s="35" t="s">
        <v>69</v>
      </c>
      <c r="C46" s="33"/>
      <c r="D46" s="25">
        <v>5</v>
      </c>
      <c r="E46" s="37" t="s">
        <v>89</v>
      </c>
      <c r="F46" s="34"/>
      <c r="G46" s="28">
        <v>0</v>
      </c>
      <c r="H46" s="1">
        <f t="shared" si="0"/>
        <v>0</v>
      </c>
      <c r="I46" s="28">
        <v>0</v>
      </c>
      <c r="J46" s="1">
        <f t="shared" si="7"/>
        <v>0</v>
      </c>
      <c r="K46" s="1">
        <f t="shared" si="2"/>
        <v>0</v>
      </c>
      <c r="L46" s="1">
        <f t="shared" si="3"/>
        <v>0</v>
      </c>
      <c r="M46" s="1">
        <f t="shared" si="4"/>
        <v>0</v>
      </c>
      <c r="N46" s="1">
        <f t="shared" si="5"/>
        <v>0</v>
      </c>
      <c r="O46" s="2">
        <f t="shared" si="6"/>
        <v>0</v>
      </c>
    </row>
    <row r="47" spans="1:15" s="24" customFormat="1" x14ac:dyDescent="0.2">
      <c r="A47" s="32">
        <v>28</v>
      </c>
      <c r="B47" s="35" t="s">
        <v>70</v>
      </c>
      <c r="C47" s="33"/>
      <c r="D47" s="25">
        <v>6</v>
      </c>
      <c r="E47" s="37" t="s">
        <v>89</v>
      </c>
      <c r="F47" s="34"/>
      <c r="G47" s="28">
        <v>0</v>
      </c>
      <c r="H47" s="1">
        <f t="shared" si="0"/>
        <v>0</v>
      </c>
      <c r="I47" s="28">
        <v>0</v>
      </c>
      <c r="J47" s="1">
        <f t="shared" si="1"/>
        <v>0</v>
      </c>
      <c r="K47" s="1">
        <f t="shared" si="8"/>
        <v>0</v>
      </c>
      <c r="L47" s="1">
        <f t="shared" si="9"/>
        <v>0</v>
      </c>
      <c r="M47" s="1">
        <f t="shared" si="10"/>
        <v>0</v>
      </c>
      <c r="N47" s="1">
        <f t="shared" si="11"/>
        <v>0</v>
      </c>
      <c r="O47" s="2">
        <f t="shared" si="12"/>
        <v>0</v>
      </c>
    </row>
    <row r="48" spans="1:15" s="24" customFormat="1" x14ac:dyDescent="0.2">
      <c r="A48" s="32">
        <v>29</v>
      </c>
      <c r="B48" s="35" t="s">
        <v>71</v>
      </c>
      <c r="C48" s="33"/>
      <c r="D48" s="25">
        <v>3</v>
      </c>
      <c r="E48" s="37" t="s">
        <v>89</v>
      </c>
      <c r="F48" s="34"/>
      <c r="G48" s="28">
        <v>0</v>
      </c>
      <c r="H48" s="1">
        <f t="shared" si="0"/>
        <v>0</v>
      </c>
      <c r="I48" s="28">
        <v>0</v>
      </c>
      <c r="J48" s="1">
        <f t="shared" si="7"/>
        <v>0</v>
      </c>
      <c r="K48" s="1">
        <f t="shared" si="2"/>
        <v>0</v>
      </c>
      <c r="L48" s="1">
        <f t="shared" si="3"/>
        <v>0</v>
      </c>
      <c r="M48" s="1">
        <f t="shared" si="4"/>
        <v>0</v>
      </c>
      <c r="N48" s="1">
        <f t="shared" si="5"/>
        <v>0</v>
      </c>
      <c r="O48" s="2">
        <f t="shared" si="6"/>
        <v>0</v>
      </c>
    </row>
    <row r="49" spans="1:15" s="24" customFormat="1" x14ac:dyDescent="0.2">
      <c r="A49" s="32">
        <v>30</v>
      </c>
      <c r="B49" s="35" t="s">
        <v>72</v>
      </c>
      <c r="C49" s="33"/>
      <c r="D49" s="25">
        <v>3</v>
      </c>
      <c r="E49" s="37" t="s">
        <v>89</v>
      </c>
      <c r="F49" s="34"/>
      <c r="G49" s="28">
        <v>0</v>
      </c>
      <c r="H49" s="1">
        <f t="shared" si="0"/>
        <v>0</v>
      </c>
      <c r="I49" s="28">
        <v>0</v>
      </c>
      <c r="J49" s="1">
        <f t="shared" si="1"/>
        <v>0</v>
      </c>
      <c r="K49" s="1">
        <f t="shared" si="8"/>
        <v>0</v>
      </c>
      <c r="L49" s="1">
        <f t="shared" si="9"/>
        <v>0</v>
      </c>
      <c r="M49" s="1">
        <f t="shared" si="10"/>
        <v>0</v>
      </c>
      <c r="N49" s="1">
        <f t="shared" si="11"/>
        <v>0</v>
      </c>
      <c r="O49" s="2">
        <f t="shared" si="12"/>
        <v>0</v>
      </c>
    </row>
    <row r="50" spans="1:15" s="24" customFormat="1" x14ac:dyDescent="0.2">
      <c r="A50" s="36">
        <v>31</v>
      </c>
      <c r="B50" s="35" t="s">
        <v>73</v>
      </c>
      <c r="C50" s="33"/>
      <c r="D50" s="25">
        <v>3</v>
      </c>
      <c r="E50" s="37" t="s">
        <v>89</v>
      </c>
      <c r="F50" s="34"/>
      <c r="G50" s="28">
        <v>0</v>
      </c>
      <c r="H50" s="1">
        <f t="shared" si="0"/>
        <v>0</v>
      </c>
      <c r="I50" s="28">
        <v>0</v>
      </c>
      <c r="J50" s="1">
        <f t="shared" si="7"/>
        <v>0</v>
      </c>
      <c r="K50" s="1">
        <f t="shared" si="2"/>
        <v>0</v>
      </c>
      <c r="L50" s="1">
        <f t="shared" si="3"/>
        <v>0</v>
      </c>
      <c r="M50" s="1">
        <f t="shared" si="4"/>
        <v>0</v>
      </c>
      <c r="N50" s="1">
        <f t="shared" si="5"/>
        <v>0</v>
      </c>
      <c r="O50" s="2">
        <f t="shared" si="6"/>
        <v>0</v>
      </c>
    </row>
    <row r="51" spans="1:15" s="24" customFormat="1" x14ac:dyDescent="0.2">
      <c r="A51" s="36">
        <v>32</v>
      </c>
      <c r="B51" s="35" t="s">
        <v>74</v>
      </c>
      <c r="C51" s="33"/>
      <c r="D51" s="25">
        <v>1</v>
      </c>
      <c r="E51" s="37" t="s">
        <v>89</v>
      </c>
      <c r="F51" s="34"/>
      <c r="G51" s="28">
        <v>0</v>
      </c>
      <c r="H51" s="1">
        <f t="shared" si="0"/>
        <v>0</v>
      </c>
      <c r="I51" s="28">
        <v>0</v>
      </c>
      <c r="J51" s="1">
        <f t="shared" si="1"/>
        <v>0</v>
      </c>
      <c r="K51" s="1">
        <f t="shared" si="8"/>
        <v>0</v>
      </c>
      <c r="L51" s="1">
        <f t="shared" si="9"/>
        <v>0</v>
      </c>
      <c r="M51" s="1">
        <f t="shared" si="10"/>
        <v>0</v>
      </c>
      <c r="N51" s="1">
        <f t="shared" si="11"/>
        <v>0</v>
      </c>
      <c r="O51" s="2">
        <f t="shared" si="12"/>
        <v>0</v>
      </c>
    </row>
    <row r="52" spans="1:15" s="24" customFormat="1" x14ac:dyDescent="0.2">
      <c r="A52" s="36">
        <v>33</v>
      </c>
      <c r="B52" s="35" t="s">
        <v>75</v>
      </c>
      <c r="C52" s="33"/>
      <c r="D52" s="25">
        <v>45</v>
      </c>
      <c r="E52" s="37" t="s">
        <v>90</v>
      </c>
      <c r="F52" s="34"/>
      <c r="G52" s="28">
        <v>0</v>
      </c>
      <c r="H52" s="1">
        <f t="shared" si="0"/>
        <v>0</v>
      </c>
      <c r="I52" s="28">
        <v>0</v>
      </c>
      <c r="J52" s="1">
        <f t="shared" si="7"/>
        <v>0</v>
      </c>
      <c r="K52" s="1">
        <f t="shared" si="2"/>
        <v>0</v>
      </c>
      <c r="L52" s="1">
        <f t="shared" si="3"/>
        <v>0</v>
      </c>
      <c r="M52" s="1">
        <f t="shared" si="4"/>
        <v>0</v>
      </c>
      <c r="N52" s="1">
        <f t="shared" si="5"/>
        <v>0</v>
      </c>
      <c r="O52" s="2">
        <f t="shared" si="6"/>
        <v>0</v>
      </c>
    </row>
    <row r="53" spans="1:15" s="24" customFormat="1" x14ac:dyDescent="0.2">
      <c r="A53" s="32">
        <v>34</v>
      </c>
      <c r="B53" s="35" t="s">
        <v>76</v>
      </c>
      <c r="C53" s="33"/>
      <c r="D53" s="25">
        <v>30</v>
      </c>
      <c r="E53" s="37" t="s">
        <v>88</v>
      </c>
      <c r="F53" s="34"/>
      <c r="G53" s="28">
        <v>0</v>
      </c>
      <c r="H53" s="1">
        <f t="shared" si="0"/>
        <v>0</v>
      </c>
      <c r="I53" s="28">
        <v>0</v>
      </c>
      <c r="J53" s="1">
        <f t="shared" si="1"/>
        <v>0</v>
      </c>
      <c r="K53" s="1">
        <f t="shared" si="8"/>
        <v>0</v>
      </c>
      <c r="L53" s="1">
        <f t="shared" si="9"/>
        <v>0</v>
      </c>
      <c r="M53" s="1">
        <f t="shared" si="10"/>
        <v>0</v>
      </c>
      <c r="N53" s="1">
        <f t="shared" si="11"/>
        <v>0</v>
      </c>
      <c r="O53" s="2">
        <f t="shared" si="12"/>
        <v>0</v>
      </c>
    </row>
    <row r="54" spans="1:15" s="24" customFormat="1" x14ac:dyDescent="0.2">
      <c r="A54" s="32">
        <v>35</v>
      </c>
      <c r="B54" s="35" t="s">
        <v>77</v>
      </c>
      <c r="C54" s="33"/>
      <c r="D54" s="25">
        <v>30</v>
      </c>
      <c r="E54" s="37" t="s">
        <v>88</v>
      </c>
      <c r="F54" s="34"/>
      <c r="G54" s="28">
        <v>0</v>
      </c>
      <c r="H54" s="1">
        <f t="shared" si="0"/>
        <v>0</v>
      </c>
      <c r="I54" s="28">
        <v>0</v>
      </c>
      <c r="J54" s="1">
        <f t="shared" si="7"/>
        <v>0</v>
      </c>
      <c r="K54" s="1">
        <f t="shared" si="2"/>
        <v>0</v>
      </c>
      <c r="L54" s="1">
        <f t="shared" si="3"/>
        <v>0</v>
      </c>
      <c r="M54" s="1">
        <f t="shared" si="4"/>
        <v>0</v>
      </c>
      <c r="N54" s="1">
        <f t="shared" si="5"/>
        <v>0</v>
      </c>
      <c r="O54" s="2">
        <f t="shared" si="6"/>
        <v>0</v>
      </c>
    </row>
    <row r="55" spans="1:15" s="24" customFormat="1" x14ac:dyDescent="0.2">
      <c r="A55" s="32">
        <v>36</v>
      </c>
      <c r="B55" s="35" t="s">
        <v>78</v>
      </c>
      <c r="C55" s="33"/>
      <c r="D55" s="25">
        <v>25</v>
      </c>
      <c r="E55" s="37" t="s">
        <v>88</v>
      </c>
      <c r="F55" s="34"/>
      <c r="G55" s="28">
        <v>0</v>
      </c>
      <c r="H55" s="1">
        <f t="shared" si="0"/>
        <v>0</v>
      </c>
      <c r="I55" s="28">
        <v>0</v>
      </c>
      <c r="J55" s="1">
        <f t="shared" si="1"/>
        <v>0</v>
      </c>
      <c r="K55" s="1">
        <f t="shared" si="8"/>
        <v>0</v>
      </c>
      <c r="L55" s="1">
        <f t="shared" si="9"/>
        <v>0</v>
      </c>
      <c r="M55" s="1">
        <f t="shared" si="10"/>
        <v>0</v>
      </c>
      <c r="N55" s="1">
        <f t="shared" si="11"/>
        <v>0</v>
      </c>
      <c r="O55" s="2">
        <f t="shared" si="12"/>
        <v>0</v>
      </c>
    </row>
    <row r="56" spans="1:15" s="24" customFormat="1" x14ac:dyDescent="0.2">
      <c r="A56" s="32">
        <v>37</v>
      </c>
      <c r="B56" s="35" t="s">
        <v>79</v>
      </c>
      <c r="C56" s="33"/>
      <c r="D56" s="25">
        <v>20</v>
      </c>
      <c r="E56" s="37" t="s">
        <v>88</v>
      </c>
      <c r="F56" s="34"/>
      <c r="G56" s="28">
        <v>0</v>
      </c>
      <c r="H56" s="1">
        <f t="shared" si="0"/>
        <v>0</v>
      </c>
      <c r="I56" s="28">
        <v>0</v>
      </c>
      <c r="J56" s="1">
        <f t="shared" si="7"/>
        <v>0</v>
      </c>
      <c r="K56" s="1">
        <f t="shared" si="2"/>
        <v>0</v>
      </c>
      <c r="L56" s="1">
        <f t="shared" si="3"/>
        <v>0</v>
      </c>
      <c r="M56" s="1">
        <f t="shared" si="4"/>
        <v>0</v>
      </c>
      <c r="N56" s="1">
        <f t="shared" si="5"/>
        <v>0</v>
      </c>
      <c r="O56" s="2">
        <f t="shared" si="6"/>
        <v>0</v>
      </c>
    </row>
    <row r="57" spans="1:15" s="24" customFormat="1" x14ac:dyDescent="0.2">
      <c r="A57" s="32">
        <v>38</v>
      </c>
      <c r="B57" s="35" t="s">
        <v>80</v>
      </c>
      <c r="C57" s="33"/>
      <c r="D57" s="25">
        <v>35</v>
      </c>
      <c r="E57" s="37" t="s">
        <v>88</v>
      </c>
      <c r="F57" s="34"/>
      <c r="G57" s="28">
        <v>0</v>
      </c>
      <c r="H57" s="1">
        <f t="shared" si="0"/>
        <v>0</v>
      </c>
      <c r="I57" s="28">
        <v>0</v>
      </c>
      <c r="J57" s="1">
        <f t="shared" si="1"/>
        <v>0</v>
      </c>
      <c r="K57" s="1">
        <f t="shared" si="8"/>
        <v>0</v>
      </c>
      <c r="L57" s="1">
        <f t="shared" si="9"/>
        <v>0</v>
      </c>
      <c r="M57" s="1">
        <f t="shared" si="10"/>
        <v>0</v>
      </c>
      <c r="N57" s="1">
        <f t="shared" si="11"/>
        <v>0</v>
      </c>
      <c r="O57" s="2">
        <f t="shared" si="12"/>
        <v>0</v>
      </c>
    </row>
    <row r="58" spans="1:15" s="24" customFormat="1" x14ac:dyDescent="0.2">
      <c r="A58" s="32">
        <v>39</v>
      </c>
      <c r="B58" s="35" t="s">
        <v>81</v>
      </c>
      <c r="C58" s="33"/>
      <c r="D58" s="25">
        <v>30</v>
      </c>
      <c r="E58" s="37" t="s">
        <v>88</v>
      </c>
      <c r="F58" s="34"/>
      <c r="G58" s="28">
        <v>0</v>
      </c>
      <c r="H58" s="1">
        <f t="shared" si="0"/>
        <v>0</v>
      </c>
      <c r="I58" s="28">
        <v>0</v>
      </c>
      <c r="J58" s="1">
        <f t="shared" si="1"/>
        <v>0</v>
      </c>
      <c r="K58" s="1">
        <f t="shared" si="2"/>
        <v>0</v>
      </c>
      <c r="L58" s="1">
        <f t="shared" si="3"/>
        <v>0</v>
      </c>
      <c r="M58" s="1">
        <f t="shared" si="4"/>
        <v>0</v>
      </c>
      <c r="N58" s="1">
        <f t="shared" si="5"/>
        <v>0</v>
      </c>
      <c r="O58" s="2">
        <f t="shared" si="6"/>
        <v>0</v>
      </c>
    </row>
    <row r="59" spans="1:15" s="24" customFormat="1" x14ac:dyDescent="0.2">
      <c r="A59" s="32">
        <v>40</v>
      </c>
      <c r="B59" s="35" t="s">
        <v>82</v>
      </c>
      <c r="C59" s="33"/>
      <c r="D59" s="25">
        <v>25</v>
      </c>
      <c r="E59" s="37" t="s">
        <v>88</v>
      </c>
      <c r="F59" s="34"/>
      <c r="G59" s="28">
        <v>0</v>
      </c>
      <c r="H59" s="1">
        <f t="shared" si="0"/>
        <v>0</v>
      </c>
      <c r="I59" s="28">
        <v>0</v>
      </c>
      <c r="J59" s="1">
        <f t="shared" si="1"/>
        <v>0</v>
      </c>
      <c r="K59" s="1">
        <f t="shared" si="8"/>
        <v>0</v>
      </c>
      <c r="L59" s="1">
        <f t="shared" si="9"/>
        <v>0</v>
      </c>
      <c r="M59" s="1">
        <f t="shared" si="10"/>
        <v>0</v>
      </c>
      <c r="N59" s="1">
        <f t="shared" si="11"/>
        <v>0</v>
      </c>
      <c r="O59" s="2">
        <f t="shared" si="12"/>
        <v>0</v>
      </c>
    </row>
    <row r="60" spans="1:15" s="24" customFormat="1" x14ac:dyDescent="0.2">
      <c r="A60" s="36">
        <v>41</v>
      </c>
      <c r="B60" s="35" t="s">
        <v>83</v>
      </c>
      <c r="C60" s="33"/>
      <c r="D60" s="25">
        <v>1</v>
      </c>
      <c r="E60" s="37" t="s">
        <v>88</v>
      </c>
      <c r="F60" s="34"/>
      <c r="G60" s="28">
        <v>0</v>
      </c>
      <c r="H60" s="1">
        <f t="shared" si="0"/>
        <v>0</v>
      </c>
      <c r="I60" s="28">
        <v>0</v>
      </c>
      <c r="J60" s="1">
        <f t="shared" si="7"/>
        <v>0</v>
      </c>
      <c r="K60" s="1">
        <f t="shared" si="2"/>
        <v>0</v>
      </c>
      <c r="L60" s="1">
        <f t="shared" si="3"/>
        <v>0</v>
      </c>
      <c r="M60" s="1">
        <f t="shared" si="4"/>
        <v>0</v>
      </c>
      <c r="N60" s="1">
        <f t="shared" si="5"/>
        <v>0</v>
      </c>
      <c r="O60" s="2">
        <f t="shared" si="6"/>
        <v>0</v>
      </c>
    </row>
    <row r="61" spans="1:15" s="24" customFormat="1" x14ac:dyDescent="0.2">
      <c r="A61" s="36">
        <v>42</v>
      </c>
      <c r="B61" s="35" t="s">
        <v>84</v>
      </c>
      <c r="C61" s="33"/>
      <c r="D61" s="25">
        <v>10</v>
      </c>
      <c r="E61" s="37" t="s">
        <v>88</v>
      </c>
      <c r="F61" s="34"/>
      <c r="G61" s="28">
        <v>0</v>
      </c>
      <c r="H61" s="1">
        <f t="shared" si="0"/>
        <v>0</v>
      </c>
      <c r="I61" s="28">
        <v>0</v>
      </c>
      <c r="J61" s="1">
        <f t="shared" si="1"/>
        <v>0</v>
      </c>
      <c r="K61" s="1">
        <f t="shared" si="8"/>
        <v>0</v>
      </c>
      <c r="L61" s="1">
        <f t="shared" si="9"/>
        <v>0</v>
      </c>
      <c r="M61" s="1">
        <f t="shared" si="10"/>
        <v>0</v>
      </c>
      <c r="N61" s="1">
        <f t="shared" si="11"/>
        <v>0</v>
      </c>
      <c r="O61" s="2">
        <f t="shared" si="12"/>
        <v>0</v>
      </c>
    </row>
    <row r="62" spans="1:15" s="24" customFormat="1" x14ac:dyDescent="0.2">
      <c r="A62" s="36">
        <v>43</v>
      </c>
      <c r="B62" s="35" t="s">
        <v>85</v>
      </c>
      <c r="C62" s="33"/>
      <c r="D62" s="25">
        <v>10</v>
      </c>
      <c r="E62" s="37" t="s">
        <v>88</v>
      </c>
      <c r="F62" s="34"/>
      <c r="G62" s="28">
        <v>0</v>
      </c>
      <c r="H62" s="1">
        <f t="shared" si="0"/>
        <v>0</v>
      </c>
      <c r="I62" s="28">
        <v>0</v>
      </c>
      <c r="J62" s="1">
        <f t="shared" si="7"/>
        <v>0</v>
      </c>
      <c r="K62" s="1">
        <f t="shared" si="2"/>
        <v>0</v>
      </c>
      <c r="L62" s="1">
        <f t="shared" si="3"/>
        <v>0</v>
      </c>
      <c r="M62" s="1">
        <f t="shared" si="4"/>
        <v>0</v>
      </c>
      <c r="N62" s="1">
        <f t="shared" si="5"/>
        <v>0</v>
      </c>
      <c r="O62" s="2">
        <f t="shared" si="6"/>
        <v>0</v>
      </c>
    </row>
    <row r="63" spans="1:15" s="24" customFormat="1" x14ac:dyDescent="0.2">
      <c r="A63" s="32">
        <v>44</v>
      </c>
      <c r="B63" s="35" t="s">
        <v>86</v>
      </c>
      <c r="C63" s="33"/>
      <c r="D63" s="25">
        <v>4</v>
      </c>
      <c r="E63" s="37" t="s">
        <v>88</v>
      </c>
      <c r="F63" s="34"/>
      <c r="G63" s="28">
        <v>0</v>
      </c>
      <c r="H63" s="1">
        <f t="shared" si="0"/>
        <v>0</v>
      </c>
      <c r="I63" s="28">
        <v>0</v>
      </c>
      <c r="J63" s="1">
        <f t="shared" si="1"/>
        <v>0</v>
      </c>
      <c r="K63" s="1">
        <f t="shared" si="8"/>
        <v>0</v>
      </c>
      <c r="L63" s="1">
        <f t="shared" si="9"/>
        <v>0</v>
      </c>
      <c r="M63" s="1">
        <f t="shared" si="10"/>
        <v>0</v>
      </c>
      <c r="N63" s="1">
        <f t="shared" si="11"/>
        <v>0</v>
      </c>
      <c r="O63" s="2">
        <f t="shared" si="12"/>
        <v>0</v>
      </c>
    </row>
    <row r="64" spans="1:15" s="24" customFormat="1" x14ac:dyDescent="0.2">
      <c r="A64" s="32">
        <v>45</v>
      </c>
      <c r="B64" s="35" t="s">
        <v>87</v>
      </c>
      <c r="C64" s="33"/>
      <c r="D64" s="25">
        <v>130</v>
      </c>
      <c r="E64" s="37" t="s">
        <v>91</v>
      </c>
      <c r="F64" s="34"/>
      <c r="G64" s="28">
        <v>0</v>
      </c>
      <c r="H64" s="1">
        <f t="shared" si="0"/>
        <v>0</v>
      </c>
      <c r="I64" s="28">
        <v>0</v>
      </c>
      <c r="J64" s="1">
        <f t="shared" si="7"/>
        <v>0</v>
      </c>
      <c r="K64" s="1">
        <f t="shared" si="2"/>
        <v>0</v>
      </c>
      <c r="L64" s="1">
        <f t="shared" si="3"/>
        <v>0</v>
      </c>
      <c r="M64" s="1">
        <f t="shared" si="4"/>
        <v>0</v>
      </c>
      <c r="N64" s="1">
        <f t="shared" si="5"/>
        <v>0</v>
      </c>
      <c r="O64" s="2">
        <f t="shared" si="6"/>
        <v>0</v>
      </c>
    </row>
    <row r="65" spans="1:15" s="24" customFormat="1" ht="42" customHeight="1" thickBot="1" x14ac:dyDescent="0.25">
      <c r="A65" s="19"/>
      <c r="B65" s="71"/>
      <c r="C65" s="71"/>
      <c r="D65" s="71"/>
      <c r="E65" s="71"/>
      <c r="F65" s="71"/>
      <c r="G65" s="71"/>
      <c r="H65" s="71"/>
      <c r="I65" s="71"/>
      <c r="J65" s="71"/>
      <c r="K65" s="71"/>
      <c r="L65" s="71"/>
      <c r="M65" s="72" t="s">
        <v>35</v>
      </c>
      <c r="N65" s="72"/>
      <c r="O65" s="31">
        <f>SUMIF(G:G,0%,L:L)</f>
        <v>0</v>
      </c>
    </row>
    <row r="66" spans="1:15" s="24" customFormat="1" ht="39" customHeight="1" thickBot="1" x14ac:dyDescent="0.25">
      <c r="A66" s="60" t="s">
        <v>24</v>
      </c>
      <c r="B66" s="61"/>
      <c r="C66" s="61"/>
      <c r="D66" s="61"/>
      <c r="E66" s="61"/>
      <c r="F66" s="61"/>
      <c r="G66" s="61"/>
      <c r="H66" s="61"/>
      <c r="I66" s="61"/>
      <c r="J66" s="61"/>
      <c r="K66" s="61"/>
      <c r="L66" s="61"/>
      <c r="M66" s="73" t="s">
        <v>10</v>
      </c>
      <c r="N66" s="73"/>
      <c r="O66" s="4">
        <f>SUMIF(G:G,5%,L:L)</f>
        <v>0</v>
      </c>
    </row>
    <row r="67" spans="1:15" s="24" customFormat="1" ht="30" customHeight="1" x14ac:dyDescent="0.2">
      <c r="A67" s="56" t="s">
        <v>42</v>
      </c>
      <c r="B67" s="57"/>
      <c r="C67" s="57"/>
      <c r="D67" s="57"/>
      <c r="E67" s="57"/>
      <c r="F67" s="57"/>
      <c r="G67" s="57"/>
      <c r="H67" s="57"/>
      <c r="I67" s="57"/>
      <c r="J67" s="57"/>
      <c r="K67" s="57"/>
      <c r="L67" s="58"/>
      <c r="M67" s="73" t="s">
        <v>11</v>
      </c>
      <c r="N67" s="73"/>
      <c r="O67" s="4">
        <f>SUMIF(G:G,19%,L:L)</f>
        <v>0</v>
      </c>
    </row>
    <row r="68" spans="1:15" s="24" customFormat="1" ht="30" customHeight="1" x14ac:dyDescent="0.2">
      <c r="A68" s="59"/>
      <c r="B68" s="59"/>
      <c r="C68" s="59"/>
      <c r="D68" s="59"/>
      <c r="E68" s="59"/>
      <c r="F68" s="59"/>
      <c r="G68" s="59"/>
      <c r="H68" s="59"/>
      <c r="I68" s="59"/>
      <c r="J68" s="59"/>
      <c r="K68" s="59"/>
      <c r="L68" s="59"/>
      <c r="M68" s="38" t="s">
        <v>7</v>
      </c>
      <c r="N68" s="39"/>
      <c r="O68" s="5">
        <f>SUM(O65:O67)</f>
        <v>0</v>
      </c>
    </row>
    <row r="69" spans="1:15" s="24" customFormat="1" ht="30" customHeight="1" x14ac:dyDescent="0.2">
      <c r="A69" s="59"/>
      <c r="B69" s="59"/>
      <c r="C69" s="59"/>
      <c r="D69" s="59"/>
      <c r="E69" s="59"/>
      <c r="F69" s="59"/>
      <c r="G69" s="59"/>
      <c r="H69" s="59"/>
      <c r="I69" s="59"/>
      <c r="J69" s="59"/>
      <c r="K69" s="59"/>
      <c r="L69" s="59"/>
      <c r="M69" s="74" t="s">
        <v>12</v>
      </c>
      <c r="N69" s="75"/>
      <c r="O69" s="6">
        <f>ROUND(O66*5%,0)</f>
        <v>0</v>
      </c>
    </row>
    <row r="70" spans="1:15" s="24" customFormat="1" ht="30" customHeight="1" x14ac:dyDescent="0.2">
      <c r="A70" s="59"/>
      <c r="B70" s="59"/>
      <c r="C70" s="59"/>
      <c r="D70" s="59"/>
      <c r="E70" s="59"/>
      <c r="F70" s="59"/>
      <c r="G70" s="59"/>
      <c r="H70" s="59"/>
      <c r="I70" s="59"/>
      <c r="J70" s="59"/>
      <c r="K70" s="59"/>
      <c r="L70" s="59"/>
      <c r="M70" s="74" t="s">
        <v>13</v>
      </c>
      <c r="N70" s="75"/>
      <c r="O70" s="4">
        <f>ROUND(O67*19%,0)</f>
        <v>0</v>
      </c>
    </row>
    <row r="71" spans="1:15" s="24" customFormat="1" ht="30" customHeight="1" x14ac:dyDescent="0.2">
      <c r="A71" s="59"/>
      <c r="B71" s="59"/>
      <c r="C71" s="59"/>
      <c r="D71" s="59"/>
      <c r="E71" s="59"/>
      <c r="F71" s="59"/>
      <c r="G71" s="59"/>
      <c r="H71" s="59"/>
      <c r="I71" s="59"/>
      <c r="J71" s="59"/>
      <c r="K71" s="59"/>
      <c r="L71" s="59"/>
      <c r="M71" s="38" t="s">
        <v>14</v>
      </c>
      <c r="N71" s="39"/>
      <c r="O71" s="5">
        <f>SUM(O69:O70)</f>
        <v>0</v>
      </c>
    </row>
    <row r="72" spans="1:15" s="24" customFormat="1" ht="30" customHeight="1" x14ac:dyDescent="0.2">
      <c r="A72" s="59"/>
      <c r="B72" s="59"/>
      <c r="C72" s="59"/>
      <c r="D72" s="59"/>
      <c r="E72" s="59"/>
      <c r="F72" s="59"/>
      <c r="G72" s="59"/>
      <c r="H72" s="59"/>
      <c r="I72" s="59"/>
      <c r="J72" s="59"/>
      <c r="K72" s="59"/>
      <c r="L72" s="59"/>
      <c r="M72" s="42" t="s">
        <v>33</v>
      </c>
      <c r="N72" s="43"/>
      <c r="O72" s="4">
        <f>SUMIF(I:I,8%,N:N)</f>
        <v>0</v>
      </c>
    </row>
    <row r="73" spans="1:15" s="24" customFormat="1" ht="37.5" customHeight="1" x14ac:dyDescent="0.2">
      <c r="A73" s="59"/>
      <c r="B73" s="59"/>
      <c r="C73" s="59"/>
      <c r="D73" s="59"/>
      <c r="E73" s="59"/>
      <c r="F73" s="59"/>
      <c r="G73" s="59"/>
      <c r="H73" s="59"/>
      <c r="I73" s="59"/>
      <c r="J73" s="59"/>
      <c r="K73" s="59"/>
      <c r="L73" s="59"/>
      <c r="M73" s="40" t="s">
        <v>32</v>
      </c>
      <c r="N73" s="41"/>
      <c r="O73" s="5">
        <f>SUM(O72)</f>
        <v>0</v>
      </c>
    </row>
    <row r="74" spans="1:15" s="24" customFormat="1" ht="44.25" customHeight="1" x14ac:dyDescent="0.2">
      <c r="A74" s="59"/>
      <c r="B74" s="59"/>
      <c r="C74" s="59"/>
      <c r="D74" s="59"/>
      <c r="E74" s="59"/>
      <c r="F74" s="59"/>
      <c r="G74" s="59"/>
      <c r="H74" s="59"/>
      <c r="I74" s="59"/>
      <c r="J74" s="59"/>
      <c r="K74" s="59"/>
      <c r="L74" s="59"/>
      <c r="M74" s="40" t="s">
        <v>15</v>
      </c>
      <c r="N74" s="41"/>
      <c r="O74" s="5">
        <f>+O68+O71+O73</f>
        <v>0</v>
      </c>
    </row>
    <row r="77" spans="1:15" x14ac:dyDescent="0.25">
      <c r="B77" s="30"/>
      <c r="C77" s="30"/>
    </row>
    <row r="78" spans="1:15" x14ac:dyDescent="0.25">
      <c r="B78" s="69"/>
      <c r="C78" s="69"/>
    </row>
    <row r="79" spans="1:15" ht="15.75" thickBot="1" x14ac:dyDescent="0.3">
      <c r="B79" s="70"/>
      <c r="C79" s="70"/>
    </row>
    <row r="80" spans="1:15" x14ac:dyDescent="0.25">
      <c r="B80" s="63" t="s">
        <v>20</v>
      </c>
      <c r="C80" s="63"/>
    </row>
    <row r="82" spans="1:1" x14ac:dyDescent="0.25">
      <c r="A82" s="26" t="s">
        <v>92</v>
      </c>
    </row>
  </sheetData>
  <sheetProtection selectLockedCells="1"/>
  <mergeCells count="30">
    <mergeCell ref="A67:L74"/>
    <mergeCell ref="A66:L66"/>
    <mergeCell ref="A10:B10"/>
    <mergeCell ref="B80:C80"/>
    <mergeCell ref="D14:G14"/>
    <mergeCell ref="D16:G16"/>
    <mergeCell ref="F10:G10"/>
    <mergeCell ref="L10:N10"/>
    <mergeCell ref="B78:C79"/>
    <mergeCell ref="B65:L65"/>
    <mergeCell ref="M65:N65"/>
    <mergeCell ref="M66:N66"/>
    <mergeCell ref="M67:N67"/>
    <mergeCell ref="M68:N68"/>
    <mergeCell ref="M69:N69"/>
    <mergeCell ref="M70:N70"/>
    <mergeCell ref="A2:A5"/>
    <mergeCell ref="D12:G12"/>
    <mergeCell ref="A12:B16"/>
    <mergeCell ref="B2:M2"/>
    <mergeCell ref="B3:M3"/>
    <mergeCell ref="B4:M5"/>
    <mergeCell ref="M71:N71"/>
    <mergeCell ref="M74:N74"/>
    <mergeCell ref="M72:N72"/>
    <mergeCell ref="M73:N73"/>
    <mergeCell ref="N2:O2"/>
    <mergeCell ref="N3:O3"/>
    <mergeCell ref="N4:O4"/>
    <mergeCell ref="N5:O5"/>
  </mergeCells>
  <dataValidations count="1">
    <dataValidation type="whole" allowBlank="1" showInputMessage="1" showErrorMessage="1" sqref="F20:F6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G20:G64</xm:sqref>
        </x14:dataValidation>
        <x14:dataValidation type="list" allowBlank="1" showInputMessage="1" showErrorMessage="1">
          <x14:formula1>
            <xm:f>Hoja2!$F$7:$F$8</xm:f>
          </x14:formula1>
          <xm:sqref>I20:I64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2022-09-05T14:02:39Z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