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2/CONTRATACIÓN DIRECTA 2022/F-CD-380 ELEMENTOS CULTURALES/"/>
    </mc:Choice>
  </mc:AlternateContent>
  <xr:revisionPtr revIDLastSave="12" documentId="6_{63DD8C48-26AB-421E-8AD7-9E189ECCF6F3}" xr6:coauthVersionLast="46" xr6:coauthVersionMax="47" xr10:uidLastSave="{2E4FCFD0-1909-4D2A-BC10-2D8B086674BC}"/>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Hoja1!$A$1:$O$62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L25" i="1"/>
  <c r="N25" i="1" s="1"/>
  <c r="L26" i="1"/>
  <c r="L27" i="1"/>
  <c r="L28" i="1"/>
  <c r="L29" i="1"/>
  <c r="N29" i="1" s="1"/>
  <c r="L30" i="1"/>
  <c r="N30" i="1" s="1"/>
  <c r="L31" i="1"/>
  <c r="N31" i="1" s="1"/>
  <c r="L32" i="1"/>
  <c r="N32" i="1" s="1"/>
  <c r="L33" i="1"/>
  <c r="N33" i="1" s="1"/>
  <c r="L34" i="1"/>
  <c r="M34" i="1" s="1"/>
  <c r="L35" i="1"/>
  <c r="M35" i="1" s="1"/>
  <c r="L36" i="1"/>
  <c r="L37" i="1"/>
  <c r="N37" i="1" s="1"/>
  <c r="L38" i="1"/>
  <c r="L39" i="1"/>
  <c r="L40" i="1"/>
  <c r="L41" i="1"/>
  <c r="N41" i="1" s="1"/>
  <c r="L42" i="1"/>
  <c r="N42" i="1" s="1"/>
  <c r="L43" i="1"/>
  <c r="N43" i="1" s="1"/>
  <c r="L44" i="1"/>
  <c r="N44" i="1" s="1"/>
  <c r="J26" i="1"/>
  <c r="J27" i="1"/>
  <c r="J28" i="1"/>
  <c r="K28" i="1" s="1"/>
  <c r="J29" i="1"/>
  <c r="J30" i="1"/>
  <c r="J31" i="1"/>
  <c r="J32" i="1"/>
  <c r="J33" i="1"/>
  <c r="J34" i="1"/>
  <c r="J35" i="1"/>
  <c r="J36" i="1"/>
  <c r="J37" i="1"/>
  <c r="J38" i="1"/>
  <c r="J39" i="1"/>
  <c r="J40" i="1"/>
  <c r="K40" i="1" s="1"/>
  <c r="J41" i="1"/>
  <c r="J42" i="1"/>
  <c r="J43" i="1"/>
  <c r="J44" i="1"/>
  <c r="J25" i="1"/>
  <c r="J24" i="1"/>
  <c r="H24" i="1"/>
  <c r="H25" i="1"/>
  <c r="H26" i="1"/>
  <c r="H27" i="1"/>
  <c r="H28" i="1"/>
  <c r="H29" i="1"/>
  <c r="H30" i="1"/>
  <c r="H31" i="1"/>
  <c r="H32" i="1"/>
  <c r="H33" i="1"/>
  <c r="H34" i="1"/>
  <c r="H35" i="1"/>
  <c r="H36" i="1"/>
  <c r="H37" i="1"/>
  <c r="H38" i="1"/>
  <c r="H39" i="1"/>
  <c r="H40" i="1"/>
  <c r="H41" i="1"/>
  <c r="H42" i="1"/>
  <c r="H43" i="1"/>
  <c r="H44" i="1"/>
  <c r="H21" i="1"/>
  <c r="H22" i="1"/>
  <c r="H23" i="1"/>
  <c r="K35" i="1" l="1"/>
  <c r="K24" i="1"/>
  <c r="K34" i="1"/>
  <c r="K39" i="1"/>
  <c r="K27" i="1"/>
  <c r="K38" i="1"/>
  <c r="K26" i="1"/>
  <c r="K37" i="1"/>
  <c r="K36" i="1"/>
  <c r="K25" i="1"/>
  <c r="M43" i="1"/>
  <c r="O43" i="1" s="1"/>
  <c r="M37" i="1"/>
  <c r="O37" i="1" s="1"/>
  <c r="K33" i="1"/>
  <c r="M31" i="1"/>
  <c r="O31" i="1" s="1"/>
  <c r="K44" i="1"/>
  <c r="K32" i="1"/>
  <c r="M25" i="1"/>
  <c r="O25" i="1" s="1"/>
  <c r="K43" i="1"/>
  <c r="K31" i="1"/>
  <c r="K42" i="1"/>
  <c r="K30" i="1"/>
  <c r="K41" i="1"/>
  <c r="K29" i="1"/>
  <c r="M33" i="1"/>
  <c r="O33" i="1" s="1"/>
  <c r="N40" i="1"/>
  <c r="N28" i="1"/>
  <c r="M44" i="1"/>
  <c r="O44" i="1" s="1"/>
  <c r="M32" i="1"/>
  <c r="O32" i="1" s="1"/>
  <c r="N39" i="1"/>
  <c r="N27" i="1"/>
  <c r="N38" i="1"/>
  <c r="N26" i="1"/>
  <c r="M42" i="1"/>
  <c r="O42" i="1" s="1"/>
  <c r="M30" i="1"/>
  <c r="O30" i="1" s="1"/>
  <c r="M41" i="1"/>
  <c r="O41" i="1" s="1"/>
  <c r="M29" i="1"/>
  <c r="O29" i="1" s="1"/>
  <c r="N36" i="1"/>
  <c r="N24" i="1"/>
  <c r="M40" i="1"/>
  <c r="M28" i="1"/>
  <c r="N35" i="1"/>
  <c r="O35" i="1" s="1"/>
  <c r="M39" i="1"/>
  <c r="M27" i="1"/>
  <c r="N34" i="1"/>
  <c r="O34" i="1" s="1"/>
  <c r="M38" i="1"/>
  <c r="M26" i="1"/>
  <c r="M36" i="1"/>
  <c r="M24" i="1"/>
  <c r="L21" i="1"/>
  <c r="M21" i="1" s="1"/>
  <c r="L22" i="1"/>
  <c r="L23" i="1"/>
  <c r="K22" i="1"/>
  <c r="J21" i="1"/>
  <c r="K21" i="1" s="1"/>
  <c r="J22" i="1"/>
  <c r="J23" i="1"/>
  <c r="K23" i="1" s="1"/>
  <c r="O36" i="1" l="1"/>
  <c r="O27" i="1"/>
  <c r="O39" i="1"/>
  <c r="O24" i="1"/>
  <c r="O40" i="1"/>
  <c r="O26" i="1"/>
  <c r="O38" i="1"/>
  <c r="O28" i="1"/>
  <c r="M23" i="1"/>
  <c r="N23" i="1"/>
  <c r="O23" i="1" s="1"/>
  <c r="N22" i="1"/>
  <c r="N21" i="1"/>
  <c r="O21" i="1" s="1"/>
  <c r="M22" i="1"/>
  <c r="H20" i="1"/>
  <c r="J20" i="1"/>
  <c r="L20" i="1"/>
  <c r="M20" i="1" s="1"/>
  <c r="O46" i="1"/>
  <c r="O49" i="1" s="1"/>
  <c r="O22" i="1" l="1"/>
  <c r="N20" i="1"/>
  <c r="O20" i="1" s="1"/>
  <c r="K20" i="1"/>
  <c r="O52" i="1"/>
  <c r="O45" i="1"/>
  <c r="O53" i="1" l="1"/>
  <c r="O47" i="1" l="1"/>
  <c r="O50" i="1" l="1"/>
  <c r="O51" i="1" s="1"/>
  <c r="O48" i="1"/>
  <c r="O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<sst xmlns="http://schemas.openxmlformats.org/spreadsheetml/2006/main" count="95" uniqueCount="72">
  <si>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</si>
  <si>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</si>
  <si>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</si>
  <si>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</si>
  <si>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</si>
  <si>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</si>
  <si>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</si>
  <si>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</si>
  <si>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</si>
  <si>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</si>
  <si>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</si>
  <si>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</si>
  <si>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</si>
  <si>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</si>
  <si>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</si>
  <si>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</si>
  <si>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</si>
  <si>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</si>
  <si>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</si>
  <si>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</si>
  <si>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</si>
  <si>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</si>
  <si>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</si>
  <si>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</si>
  <si>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</si>
  <si>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</si>
  <si>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</si>
  <si>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</si>
  <si>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</si>
  <si>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</si>
  <si>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</si>
  <si>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</si>
  <si>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</si>
  <si>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</si>
  <si>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</si>
  <si>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</si>
  <si>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</si>
  <si>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</si>
  <si>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</si>
  <si>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</si>
  <si>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</si>
  <si>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</si>
  <si>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</si>
  <si>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</si>
  <si>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</si>
  <si>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Set de óleos X12(12ml), de alta calidad, marca reconocida, para Superficies como Lienzo.</t>
  </si>
  <si>
    <t>SET DE PINCELES ARTÍSTICOS SINTÉTICOS PLANOS X 12. El set de pinceles contiene 12 Pinceles planos: 1, 2, 3, 4, 5, 6, 7, 8, 9, 10, 11, 12. Ideales para acuarela, óleos y acrílicos. Cerda sintética suave.</t>
  </si>
  <si>
    <t>Set de Acuarelas x 18 tubos, cada tubo contiene 12 ml. de alta calidad, marca reconocida</t>
  </si>
  <si>
    <t>SET DE PINCELES ARTÍSTICOS SINTÉTICOS REDONDOS X 12. El set de pinceles contiene 12 Pinceles planos: 1, 2, 3, 4, 5, 6, 7, 8, 9, 10, 11, 12. Ideales para líneas anchas, trabajo de golpe, caligrafía. Cerda sintética suave.</t>
  </si>
  <si>
    <t>Lápices de dibujo X12, Lápiz de dibujo de alta calidad, Especialmente adecuado para escribir, dibujar y tramar, Alta resistencia a la rotura gracias a la formulación especial de plomo y al plomo súper unido. 12 grados consistentes finamente clasificados: 6B, 5B, 4B, 3B, 2B, B, HB, F, H, 2H, 3H, 4H. Diámetro de plomo: 6B: aprox. 3,6 mm, 5B-3B: aprox. 2,5 mm, 2B-4H: aprox. 2,0 mm. Madera.</t>
  </si>
  <si>
    <t>Tubo de Óleo (6 blancos, 6 negros, 4 amarillos, 4 rojos, 4 azules) Tipo: pintura al óleo, Aplicación: lienzo / tablero de lona / madera, Tamaño: 50 ML, Calidad: alta calidad, ecológica</t>
  </si>
  <si>
    <t>Set De Cuerdas Para Guitarra Clásica de alta resistencia y calidad Materiales: Nailon, Tensión: Alta, Calibres: 0285,0327,0409,030,036,044</t>
  </si>
  <si>
    <t>Set Cuerdas de alta resistencia y calidad Para Guitarra Eléctrica Materiales: NIQUEL XT, Calibres: 10 - 13 -17 - 30 - 42 - 52. cuerdas de acero con tratamiento avanzado de resistencia a la corrosión en cada cuerda del juego.</t>
  </si>
  <si>
    <t>Set De Cuerdas Para Ukulele Tenor de alta resistencia y calidad, cuerdas de nylon claras que brindan calidez, claridad y proyección equilibrada para ukelele tenor.</t>
  </si>
  <si>
    <t>SET JUEGO DE CUERDAS BAJO ELÉCTRICO  EXL 160-5 5 CUERDAS 50-135, CALIBRES .050, .070, .085, .105, .135</t>
  </si>
  <si>
    <t>Set de Parches Para Bongo de alta resistencia y calidad Tri De 7.1/4", 8.5/8" de 3 Capas, Superficie: Lisa, Parche Sintético, Tipo Aro: Crimplock, Sustain: Corto</t>
  </si>
  <si>
    <t>Par de Baquetas para batería 5B de alta resistencia y calidad, Tipo de palo de percusión palillo, Material de la punta: Madera</t>
  </si>
  <si>
    <t>Correa de alta resistencia y calidad Para Bajo</t>
  </si>
  <si>
    <t>Correa Para Guitarra de alta resistencia y calidad</t>
  </si>
  <si>
    <t>Cable blindado de 6 metros para Instrumento, de alta resistencia y calidad, Tipo plancha (forrado en tela), Plug profesional para trabajo pesado, Exterior en tejido en Nylon, Terminaciones metálicas rectas de plug 1/4 - plug 1/4 de nuevo diseño. Excelente blindaje que contribuye a reducir ruidos externos y generar mas estabilidad de la señal, logrando un mejor desempeño y durabilidad.</t>
  </si>
  <si>
    <t>Atril Para Partituras Con Bandeja De Lujo</t>
  </si>
  <si>
    <t>Set de Parches de doble capa para batería, mejor ataque, sonido más denso, mayor fuerza con excelente control de armónicos, de marca reconocida.</t>
  </si>
  <si>
    <t>Cable para micrófono, EXTENSIÓN MICRÓFONO BALANCEADO 15 METROS, XLR MACHO - XLR HEMBRA profesional. Carcasa metálica y conexiones de carcasa trasera</t>
  </si>
  <si>
    <t>Cable de extensión eléctrica de uso industrial, negro, calibre 3x16 certificada, longitud 15 metros para uso en interiores y exteriores, cable de extensión de 3 cables a tierra, 16 AWG, clasificada para 15 A.</t>
  </si>
  <si>
    <t>Cable extensión de Audio Plug a Speakon, para cabinas de sonido, LARGO 20m, CALIBRE AWG12. DIÁMETRO 2.5mm^2. HILO 65 COLOR Negro. MATERIAL CUBRIMIENTO Caucho. EXTREMOS SPK/Plug. IMPEDANCIA 0.</t>
  </si>
  <si>
    <t>Cable extensión de Audio Plug a Plug, para cabinas de sonido, LARGO 20m, CALIBRE AWG12. DIÁMETRO 2.5mm^2. HILO 65 COLOR Negro. MATERIAL CUBRIMIENTO Caucho. EXTREMOS Plug/Plug. IMPEDANCIA 0.</t>
  </si>
  <si>
    <t>Cable Fino Estereo 3.5 Plug X2 Plug 1/4 Dorado Ideal Cabinas. Conector de entrada: Plug TRS 3.5mm. Conector de salida: Plug 1/4 x2. Largo del cable: 360 cm. Cantidad de conectores de entrada: 1. Cantidad de conectores de salida: 2.</t>
  </si>
  <si>
    <t>Caja de Cañas para clarinete en Sib No. 2-1/2 modelo RCB, por 10 unidades, de marca reconocida.</t>
  </si>
  <si>
    <t>Caja de Cañas para saxo alto No. 2-1/2 modelo SR26, por 10 unidades, Extremo más grueso. Ideal para Jazz y música moderna, de marca reconocida.</t>
  </si>
  <si>
    <t>Caja de Cañas para saxo tenor No. 2-1/2 Detalles Técnicos: - Corte Rico tradicional con una parte superior más robusta. Force 2.5, corte francés, caja de diez cañas. Perfecto para aplicaciones de jazz o clásicas. De marca reconocida.</t>
  </si>
  <si>
    <t>CAJA</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</si>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</sst>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0" fontId="1" fillId="0" borderId="26" xfId="0" applyFont="1" applyBorder="1" applyAlignment="1">
      <alignment horizontal="center" vertical="center" wrapText="1"/>
    </xf>
    <xf numFmtId="0" fontId="3" fillId="2" borderId="1" xfId="0" applyFont="1" applyFill="1" applyBorder="1" applyAlignment="1" applyProtection="1">
      <alignment horizontal="center" vertical="center"/>
      <protection hidden="1"/>
    </xf>
    <xf numFmtId="0" fontId="1" fillId="0" borderId="26"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
  <sheetViews>
    <sheetView tabSelected="1" zoomScale="70" zoomScaleNormal="70" zoomScaleSheetLayoutView="70" zoomScalePageLayoutView="55" workbookViewId="0">
      <selection activeCell="F10" sqref="F10:G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6"/>
      <c r="J12" s="26"/>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6"/>
      <c r="J14" s="26"/>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51.75" customHeight="1" x14ac:dyDescent="0.2">
      <c r="A20" s="29">
        <v>1</v>
      </c>
      <c r="B20" s="35" t="s">
        <v>45</v>
      </c>
      <c r="C20" s="30"/>
      <c r="D20" s="33">
        <v>19</v>
      </c>
      <c r="E20" s="33" t="s">
        <v>70</v>
      </c>
      <c r="F20" s="31"/>
      <c r="G20" s="25">
        <v>0</v>
      </c>
      <c r="H20" s="1">
        <f t="shared" ref="H20:H44" si="0">+ROUND(F20*G20,0)</f>
        <v>0</v>
      </c>
      <c r="I20" s="25">
        <v>0</v>
      </c>
      <c r="J20" s="1">
        <f t="shared" ref="J20:J44" si="1">ROUND(F20*I20,0)</f>
        <v>0</v>
      </c>
      <c r="K20" s="1">
        <f t="shared" ref="K20:K44" si="2">ROUND(F20+H20+J20,0)</f>
        <v>0</v>
      </c>
      <c r="L20" s="1">
        <f t="shared" ref="L20:L44" si="3">ROUND(F20*D20,0)</f>
        <v>0</v>
      </c>
      <c r="M20" s="1">
        <f t="shared" ref="M20:M44" si="4">ROUND(L20*G20,0)</f>
        <v>0</v>
      </c>
      <c r="N20" s="1">
        <f t="shared" ref="N20:N44" si="5">ROUND(L20*I20,0)</f>
        <v>0</v>
      </c>
      <c r="O20" s="2">
        <f t="shared" ref="O20:O44" si="6">ROUND(L20+N20+M20,0)</f>
        <v>0</v>
      </c>
    </row>
    <row r="21" spans="1:15" s="22" customFormat="1" ht="85.5" customHeight="1" x14ac:dyDescent="0.2">
      <c r="A21" s="29">
        <v>2</v>
      </c>
      <c r="B21" s="35" t="s">
        <v>46</v>
      </c>
      <c r="C21" s="30"/>
      <c r="D21" s="33">
        <v>21</v>
      </c>
      <c r="E21" s="33" t="s">
        <v>71</v>
      </c>
      <c r="F21" s="31"/>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40.5" customHeight="1" x14ac:dyDescent="0.2">
      <c r="A22" s="29">
        <v>3</v>
      </c>
      <c r="B22" s="35" t="s">
        <v>47</v>
      </c>
      <c r="C22" s="30"/>
      <c r="D22" s="33">
        <v>15</v>
      </c>
      <c r="E22" s="33" t="s">
        <v>70</v>
      </c>
      <c r="F22" s="31"/>
      <c r="G22" s="25">
        <v>0</v>
      </c>
      <c r="H22" s="1">
        <f t="shared" si="0"/>
        <v>0</v>
      </c>
      <c r="I22" s="25">
        <v>0</v>
      </c>
      <c r="J22" s="1">
        <f t="shared" si="1"/>
        <v>0</v>
      </c>
      <c r="K22" s="1">
        <f t="shared" si="2"/>
        <v>0</v>
      </c>
      <c r="L22" s="1">
        <f t="shared" si="3"/>
        <v>0</v>
      </c>
      <c r="M22" s="32">
        <f t="shared" si="4"/>
        <v>0</v>
      </c>
      <c r="N22" s="1">
        <f t="shared" si="5"/>
        <v>0</v>
      </c>
      <c r="O22" s="2">
        <f t="shared" si="6"/>
        <v>0</v>
      </c>
    </row>
    <row r="23" spans="1:15" s="22" customFormat="1" ht="85.5" customHeight="1" x14ac:dyDescent="0.2">
      <c r="A23" s="29">
        <v>4</v>
      </c>
      <c r="B23" s="35" t="s">
        <v>48</v>
      </c>
      <c r="C23" s="30"/>
      <c r="D23" s="33">
        <v>15</v>
      </c>
      <c r="E23" s="33" t="s">
        <v>71</v>
      </c>
      <c r="F23" s="31"/>
      <c r="G23" s="25">
        <v>0</v>
      </c>
      <c r="H23" s="1">
        <f t="shared" si="0"/>
        <v>0</v>
      </c>
      <c r="I23" s="25">
        <v>0</v>
      </c>
      <c r="J23" s="1">
        <f t="shared" si="1"/>
        <v>0</v>
      </c>
      <c r="K23" s="1">
        <f t="shared" si="2"/>
        <v>0</v>
      </c>
      <c r="L23" s="1">
        <f t="shared" si="3"/>
        <v>0</v>
      </c>
      <c r="M23" s="1">
        <f t="shared" si="4"/>
        <v>0</v>
      </c>
      <c r="N23" s="1">
        <f t="shared" si="5"/>
        <v>0</v>
      </c>
      <c r="O23" s="2">
        <f t="shared" si="6"/>
        <v>0</v>
      </c>
    </row>
    <row r="24" spans="1:15" s="22" customFormat="1" ht="134.25" customHeight="1" x14ac:dyDescent="0.2">
      <c r="A24" s="29">
        <v>5</v>
      </c>
      <c r="B24" s="35" t="s">
        <v>49</v>
      </c>
      <c r="C24" s="30"/>
      <c r="D24" s="33">
        <v>14</v>
      </c>
      <c r="E24" s="33" t="s">
        <v>70</v>
      </c>
      <c r="F24" s="31"/>
      <c r="G24" s="25">
        <v>0</v>
      </c>
      <c r="H24" s="1">
        <f t="shared" si="0"/>
        <v>0</v>
      </c>
      <c r="I24" s="25">
        <v>0</v>
      </c>
      <c r="J24" s="1">
        <f t="shared" si="1"/>
        <v>0</v>
      </c>
      <c r="K24" s="1">
        <f t="shared" si="2"/>
        <v>0</v>
      </c>
      <c r="L24" s="1">
        <f t="shared" si="3"/>
        <v>0</v>
      </c>
      <c r="M24" s="1">
        <f t="shared" si="4"/>
        <v>0</v>
      </c>
      <c r="N24" s="1">
        <f t="shared" si="5"/>
        <v>0</v>
      </c>
      <c r="O24" s="2">
        <f t="shared" si="6"/>
        <v>0</v>
      </c>
    </row>
    <row r="25" spans="1:15" s="22" customFormat="1" ht="71.25" customHeight="1" x14ac:dyDescent="0.2">
      <c r="A25" s="29">
        <v>6</v>
      </c>
      <c r="B25" s="35" t="s">
        <v>50</v>
      </c>
      <c r="C25" s="30"/>
      <c r="D25" s="33">
        <v>24</v>
      </c>
      <c r="E25" s="33" t="s">
        <v>44</v>
      </c>
      <c r="F25" s="31"/>
      <c r="G25" s="25">
        <v>0</v>
      </c>
      <c r="H25" s="1">
        <f t="shared" si="0"/>
        <v>0</v>
      </c>
      <c r="I25" s="25">
        <v>0</v>
      </c>
      <c r="J25" s="1">
        <f t="shared" si="1"/>
        <v>0</v>
      </c>
      <c r="K25" s="1">
        <f t="shared" si="2"/>
        <v>0</v>
      </c>
      <c r="L25" s="1">
        <f t="shared" si="3"/>
        <v>0</v>
      </c>
      <c r="M25" s="1">
        <f t="shared" si="4"/>
        <v>0</v>
      </c>
      <c r="N25" s="1">
        <f t="shared" si="5"/>
        <v>0</v>
      </c>
      <c r="O25" s="2">
        <f t="shared" si="6"/>
        <v>0</v>
      </c>
    </row>
    <row r="26" spans="1:15" s="22" customFormat="1" ht="54.75" customHeight="1" x14ac:dyDescent="0.2">
      <c r="A26" s="29">
        <v>7</v>
      </c>
      <c r="B26" s="35" t="s">
        <v>51</v>
      </c>
      <c r="C26" s="30"/>
      <c r="D26" s="33">
        <v>20</v>
      </c>
      <c r="E26" s="33" t="s">
        <v>44</v>
      </c>
      <c r="F26" s="31"/>
      <c r="G26" s="25">
        <v>0</v>
      </c>
      <c r="H26" s="1">
        <f t="shared" si="0"/>
        <v>0</v>
      </c>
      <c r="I26" s="25">
        <v>0</v>
      </c>
      <c r="J26" s="1">
        <f t="shared" si="1"/>
        <v>0</v>
      </c>
      <c r="K26" s="1">
        <f t="shared" si="2"/>
        <v>0</v>
      </c>
      <c r="L26" s="1">
        <f t="shared" si="3"/>
        <v>0</v>
      </c>
      <c r="M26" s="1">
        <f t="shared" si="4"/>
        <v>0</v>
      </c>
      <c r="N26" s="1">
        <f t="shared" si="5"/>
        <v>0</v>
      </c>
      <c r="O26" s="2">
        <f t="shared" si="6"/>
        <v>0</v>
      </c>
    </row>
    <row r="27" spans="1:15" s="22" customFormat="1" ht="81" customHeight="1" x14ac:dyDescent="0.2">
      <c r="A27" s="29">
        <v>8</v>
      </c>
      <c r="B27" s="35" t="s">
        <v>52</v>
      </c>
      <c r="C27" s="30"/>
      <c r="D27" s="33">
        <v>20</v>
      </c>
      <c r="E27" s="33" t="s">
        <v>44</v>
      </c>
      <c r="F27" s="31"/>
      <c r="G27" s="25">
        <v>0</v>
      </c>
      <c r="H27" s="1">
        <f t="shared" si="0"/>
        <v>0</v>
      </c>
      <c r="I27" s="25">
        <v>0</v>
      </c>
      <c r="J27" s="1">
        <f t="shared" si="1"/>
        <v>0</v>
      </c>
      <c r="K27" s="1">
        <f t="shared" si="2"/>
        <v>0</v>
      </c>
      <c r="L27" s="1">
        <f t="shared" si="3"/>
        <v>0</v>
      </c>
      <c r="M27" s="1">
        <f t="shared" si="4"/>
        <v>0</v>
      </c>
      <c r="N27" s="1">
        <f t="shared" si="5"/>
        <v>0</v>
      </c>
      <c r="O27" s="2">
        <f t="shared" si="6"/>
        <v>0</v>
      </c>
    </row>
    <row r="28" spans="1:15" s="22" customFormat="1" ht="67.5" customHeight="1" x14ac:dyDescent="0.2">
      <c r="A28" s="29">
        <v>9</v>
      </c>
      <c r="B28" s="35" t="s">
        <v>53</v>
      </c>
      <c r="C28" s="30"/>
      <c r="D28" s="33">
        <v>20</v>
      </c>
      <c r="E28" s="33" t="s">
        <v>44</v>
      </c>
      <c r="F28" s="31"/>
      <c r="G28" s="25">
        <v>0</v>
      </c>
      <c r="H28" s="1">
        <f t="shared" si="0"/>
        <v>0</v>
      </c>
      <c r="I28" s="25">
        <v>0</v>
      </c>
      <c r="J28" s="1">
        <f t="shared" si="1"/>
        <v>0</v>
      </c>
      <c r="K28" s="1">
        <f t="shared" si="2"/>
        <v>0</v>
      </c>
      <c r="L28" s="1">
        <f t="shared" si="3"/>
        <v>0</v>
      </c>
      <c r="M28" s="1">
        <f t="shared" si="4"/>
        <v>0</v>
      </c>
      <c r="N28" s="1">
        <f t="shared" si="5"/>
        <v>0</v>
      </c>
      <c r="O28" s="2">
        <f t="shared" si="6"/>
        <v>0</v>
      </c>
    </row>
    <row r="29" spans="1:15" s="22" customFormat="1" ht="54" customHeight="1" x14ac:dyDescent="0.2">
      <c r="A29" s="29">
        <v>10</v>
      </c>
      <c r="B29" s="35" t="s">
        <v>54</v>
      </c>
      <c r="C29" s="30"/>
      <c r="D29" s="33">
        <v>20</v>
      </c>
      <c r="E29" s="33" t="s">
        <v>44</v>
      </c>
      <c r="F29" s="31"/>
      <c r="G29" s="25">
        <v>0</v>
      </c>
      <c r="H29" s="1">
        <f t="shared" si="0"/>
        <v>0</v>
      </c>
      <c r="I29" s="25">
        <v>0</v>
      </c>
      <c r="J29" s="1">
        <f t="shared" si="1"/>
        <v>0</v>
      </c>
      <c r="K29" s="1">
        <f t="shared" si="2"/>
        <v>0</v>
      </c>
      <c r="L29" s="1">
        <f t="shared" si="3"/>
        <v>0</v>
      </c>
      <c r="M29" s="1">
        <f t="shared" si="4"/>
        <v>0</v>
      </c>
      <c r="N29" s="1">
        <f t="shared" si="5"/>
        <v>0</v>
      </c>
      <c r="O29" s="2">
        <f t="shared" si="6"/>
        <v>0</v>
      </c>
    </row>
    <row r="30" spans="1:15" s="22" customFormat="1" ht="63" customHeight="1" x14ac:dyDescent="0.2">
      <c r="A30" s="29">
        <v>11</v>
      </c>
      <c r="B30" s="35" t="s">
        <v>55</v>
      </c>
      <c r="C30" s="30"/>
      <c r="D30" s="33">
        <v>4</v>
      </c>
      <c r="E30" s="33" t="s">
        <v>44</v>
      </c>
      <c r="F30" s="31"/>
      <c r="G30" s="25">
        <v>0</v>
      </c>
      <c r="H30" s="1">
        <f t="shared" si="0"/>
        <v>0</v>
      </c>
      <c r="I30" s="25">
        <v>0</v>
      </c>
      <c r="J30" s="1">
        <f t="shared" si="1"/>
        <v>0</v>
      </c>
      <c r="K30" s="1">
        <f t="shared" si="2"/>
        <v>0</v>
      </c>
      <c r="L30" s="1">
        <f t="shared" si="3"/>
        <v>0</v>
      </c>
      <c r="M30" s="1">
        <f t="shared" si="4"/>
        <v>0</v>
      </c>
      <c r="N30" s="1">
        <f t="shared" si="5"/>
        <v>0</v>
      </c>
      <c r="O30" s="2">
        <f t="shared" si="6"/>
        <v>0</v>
      </c>
    </row>
    <row r="31" spans="1:15" s="22" customFormat="1" ht="54" customHeight="1" x14ac:dyDescent="0.2">
      <c r="A31" s="29">
        <v>12</v>
      </c>
      <c r="B31" s="35" t="s">
        <v>56</v>
      </c>
      <c r="C31" s="30"/>
      <c r="D31" s="33">
        <v>10</v>
      </c>
      <c r="E31" s="33" t="s">
        <v>44</v>
      </c>
      <c r="F31" s="31"/>
      <c r="G31" s="25">
        <v>0</v>
      </c>
      <c r="H31" s="1">
        <f t="shared" si="0"/>
        <v>0</v>
      </c>
      <c r="I31" s="25">
        <v>0</v>
      </c>
      <c r="J31" s="1">
        <f t="shared" si="1"/>
        <v>0</v>
      </c>
      <c r="K31" s="1">
        <f t="shared" si="2"/>
        <v>0</v>
      </c>
      <c r="L31" s="1">
        <f t="shared" si="3"/>
        <v>0</v>
      </c>
      <c r="M31" s="1">
        <f t="shared" si="4"/>
        <v>0</v>
      </c>
      <c r="N31" s="1">
        <f t="shared" si="5"/>
        <v>0</v>
      </c>
      <c r="O31" s="2">
        <f t="shared" si="6"/>
        <v>0</v>
      </c>
    </row>
    <row r="32" spans="1:15" s="22" customFormat="1" ht="27" customHeight="1" x14ac:dyDescent="0.2">
      <c r="A32" s="29">
        <v>13</v>
      </c>
      <c r="B32" s="35" t="s">
        <v>57</v>
      </c>
      <c r="C32" s="30"/>
      <c r="D32" s="33">
        <v>10</v>
      </c>
      <c r="E32" s="33" t="s">
        <v>44</v>
      </c>
      <c r="F32" s="31"/>
      <c r="G32" s="25">
        <v>0</v>
      </c>
      <c r="H32" s="1">
        <f t="shared" si="0"/>
        <v>0</v>
      </c>
      <c r="I32" s="25">
        <v>0</v>
      </c>
      <c r="J32" s="1">
        <f t="shared" si="1"/>
        <v>0</v>
      </c>
      <c r="K32" s="1">
        <f t="shared" si="2"/>
        <v>0</v>
      </c>
      <c r="L32" s="1">
        <f t="shared" si="3"/>
        <v>0</v>
      </c>
      <c r="M32" s="1">
        <f t="shared" si="4"/>
        <v>0</v>
      </c>
      <c r="N32" s="1">
        <f t="shared" si="5"/>
        <v>0</v>
      </c>
      <c r="O32" s="2">
        <f t="shared" si="6"/>
        <v>0</v>
      </c>
    </row>
    <row r="33" spans="1:15" s="22" customFormat="1" ht="25.5" customHeight="1" x14ac:dyDescent="0.2">
      <c r="A33" s="29">
        <v>14</v>
      </c>
      <c r="B33" s="35" t="s">
        <v>58</v>
      </c>
      <c r="C33" s="30"/>
      <c r="D33" s="33">
        <v>10</v>
      </c>
      <c r="E33" s="33" t="s">
        <v>44</v>
      </c>
      <c r="F33" s="31"/>
      <c r="G33" s="25">
        <v>0</v>
      </c>
      <c r="H33" s="1">
        <f t="shared" si="0"/>
        <v>0</v>
      </c>
      <c r="I33" s="25">
        <v>0</v>
      </c>
      <c r="J33" s="1">
        <f t="shared" si="1"/>
        <v>0</v>
      </c>
      <c r="K33" s="1">
        <f t="shared" si="2"/>
        <v>0</v>
      </c>
      <c r="L33" s="1">
        <f t="shared" si="3"/>
        <v>0</v>
      </c>
      <c r="M33" s="1">
        <f t="shared" si="4"/>
        <v>0</v>
      </c>
      <c r="N33" s="1">
        <f t="shared" si="5"/>
        <v>0</v>
      </c>
      <c r="O33" s="2">
        <f t="shared" si="6"/>
        <v>0</v>
      </c>
    </row>
    <row r="34" spans="1:15" s="22" customFormat="1" ht="130.5" customHeight="1" x14ac:dyDescent="0.2">
      <c r="A34" s="29">
        <v>15</v>
      </c>
      <c r="B34" s="35" t="s">
        <v>59</v>
      </c>
      <c r="C34" s="30"/>
      <c r="D34" s="33">
        <v>30</v>
      </c>
      <c r="E34" s="33" t="s">
        <v>44</v>
      </c>
      <c r="F34" s="31"/>
      <c r="G34" s="25">
        <v>0</v>
      </c>
      <c r="H34" s="1">
        <f t="shared" si="0"/>
        <v>0</v>
      </c>
      <c r="I34" s="25">
        <v>0</v>
      </c>
      <c r="J34" s="1">
        <f t="shared" si="1"/>
        <v>0</v>
      </c>
      <c r="K34" s="1">
        <f t="shared" si="2"/>
        <v>0</v>
      </c>
      <c r="L34" s="1">
        <f t="shared" si="3"/>
        <v>0</v>
      </c>
      <c r="M34" s="1">
        <f t="shared" si="4"/>
        <v>0</v>
      </c>
      <c r="N34" s="1">
        <f t="shared" si="5"/>
        <v>0</v>
      </c>
      <c r="O34" s="2">
        <f t="shared" si="6"/>
        <v>0</v>
      </c>
    </row>
    <row r="35" spans="1:15" s="22" customFormat="1" ht="30.75" customHeight="1" x14ac:dyDescent="0.2">
      <c r="A35" s="29">
        <v>16</v>
      </c>
      <c r="B35" s="35" t="s">
        <v>60</v>
      </c>
      <c r="C35" s="30"/>
      <c r="D35" s="33">
        <v>30</v>
      </c>
      <c r="E35" s="33" t="s">
        <v>44</v>
      </c>
      <c r="F35" s="31"/>
      <c r="G35" s="25">
        <v>0</v>
      </c>
      <c r="H35" s="1">
        <f t="shared" si="0"/>
        <v>0</v>
      </c>
      <c r="I35" s="25">
        <v>0</v>
      </c>
      <c r="J35" s="1">
        <f t="shared" si="1"/>
        <v>0</v>
      </c>
      <c r="K35" s="1">
        <f t="shared" si="2"/>
        <v>0</v>
      </c>
      <c r="L35" s="1">
        <f t="shared" si="3"/>
        <v>0</v>
      </c>
      <c r="M35" s="1">
        <f t="shared" si="4"/>
        <v>0</v>
      </c>
      <c r="N35" s="1">
        <f t="shared" si="5"/>
        <v>0</v>
      </c>
      <c r="O35" s="2">
        <f t="shared" si="6"/>
        <v>0</v>
      </c>
    </row>
    <row r="36" spans="1:15" s="22" customFormat="1" ht="66" customHeight="1" x14ac:dyDescent="0.2">
      <c r="A36" s="29">
        <v>17</v>
      </c>
      <c r="B36" s="35" t="s">
        <v>61</v>
      </c>
      <c r="C36" s="30"/>
      <c r="D36" s="33">
        <v>10</v>
      </c>
      <c r="E36" s="33" t="s">
        <v>44</v>
      </c>
      <c r="F36" s="31"/>
      <c r="G36" s="25">
        <v>0</v>
      </c>
      <c r="H36" s="1">
        <f t="shared" si="0"/>
        <v>0</v>
      </c>
      <c r="I36" s="25">
        <v>0</v>
      </c>
      <c r="J36" s="1">
        <f t="shared" si="1"/>
        <v>0</v>
      </c>
      <c r="K36" s="1">
        <f t="shared" si="2"/>
        <v>0</v>
      </c>
      <c r="L36" s="1">
        <f t="shared" si="3"/>
        <v>0</v>
      </c>
      <c r="M36" s="1">
        <f t="shared" si="4"/>
        <v>0</v>
      </c>
      <c r="N36" s="1">
        <f t="shared" si="5"/>
        <v>0</v>
      </c>
      <c r="O36" s="2">
        <f t="shared" si="6"/>
        <v>0</v>
      </c>
    </row>
    <row r="37" spans="1:15" s="22" customFormat="1" ht="63.75" customHeight="1" x14ac:dyDescent="0.2">
      <c r="A37" s="29">
        <v>18</v>
      </c>
      <c r="B37" s="35" t="s">
        <v>62</v>
      </c>
      <c r="C37" s="30"/>
      <c r="D37" s="33">
        <v>40</v>
      </c>
      <c r="E37" s="33" t="s">
        <v>44</v>
      </c>
      <c r="F37" s="31"/>
      <c r="G37" s="25">
        <v>0</v>
      </c>
      <c r="H37" s="1">
        <f t="shared" si="0"/>
        <v>0</v>
      </c>
      <c r="I37" s="25">
        <v>0</v>
      </c>
      <c r="J37" s="1">
        <f t="shared" si="1"/>
        <v>0</v>
      </c>
      <c r="K37" s="1">
        <f t="shared" si="2"/>
        <v>0</v>
      </c>
      <c r="L37" s="1">
        <f t="shared" si="3"/>
        <v>0</v>
      </c>
      <c r="M37" s="1">
        <f t="shared" si="4"/>
        <v>0</v>
      </c>
      <c r="N37" s="1">
        <f t="shared" si="5"/>
        <v>0</v>
      </c>
      <c r="O37" s="2">
        <f t="shared" si="6"/>
        <v>0</v>
      </c>
    </row>
    <row r="38" spans="1:15" s="22" customFormat="1" ht="78.75" customHeight="1" x14ac:dyDescent="0.2">
      <c r="A38" s="29">
        <v>19</v>
      </c>
      <c r="B38" s="35" t="s">
        <v>63</v>
      </c>
      <c r="C38" s="30"/>
      <c r="D38" s="33">
        <v>40</v>
      </c>
      <c r="E38" s="33" t="s">
        <v>44</v>
      </c>
      <c r="F38" s="31"/>
      <c r="G38" s="25">
        <v>0</v>
      </c>
      <c r="H38" s="1">
        <f t="shared" si="0"/>
        <v>0</v>
      </c>
      <c r="I38" s="25">
        <v>0</v>
      </c>
      <c r="J38" s="1">
        <f t="shared" si="1"/>
        <v>0</v>
      </c>
      <c r="K38" s="1">
        <f t="shared" si="2"/>
        <v>0</v>
      </c>
      <c r="L38" s="1">
        <f t="shared" si="3"/>
        <v>0</v>
      </c>
      <c r="M38" s="1">
        <f t="shared" si="4"/>
        <v>0</v>
      </c>
      <c r="N38" s="1">
        <f t="shared" si="5"/>
        <v>0</v>
      </c>
      <c r="O38" s="2">
        <f t="shared" si="6"/>
        <v>0</v>
      </c>
    </row>
    <row r="39" spans="1:15" s="22" customFormat="1" ht="81" customHeight="1" x14ac:dyDescent="0.2">
      <c r="A39" s="29">
        <v>20</v>
      </c>
      <c r="B39" s="35" t="s">
        <v>64</v>
      </c>
      <c r="C39" s="30"/>
      <c r="D39" s="33">
        <v>20</v>
      </c>
      <c r="E39" s="33" t="s">
        <v>44</v>
      </c>
      <c r="F39" s="31"/>
      <c r="G39" s="25">
        <v>0</v>
      </c>
      <c r="H39" s="1">
        <f t="shared" si="0"/>
        <v>0</v>
      </c>
      <c r="I39" s="25">
        <v>0</v>
      </c>
      <c r="J39" s="1">
        <f t="shared" si="1"/>
        <v>0</v>
      </c>
      <c r="K39" s="1">
        <f t="shared" si="2"/>
        <v>0</v>
      </c>
      <c r="L39" s="1">
        <f t="shared" si="3"/>
        <v>0</v>
      </c>
      <c r="M39" s="1">
        <f t="shared" si="4"/>
        <v>0</v>
      </c>
      <c r="N39" s="1">
        <f t="shared" si="5"/>
        <v>0</v>
      </c>
      <c r="O39" s="2">
        <f t="shared" si="6"/>
        <v>0</v>
      </c>
    </row>
    <row r="40" spans="1:15" s="22" customFormat="1" ht="78" customHeight="1" x14ac:dyDescent="0.2">
      <c r="A40" s="29">
        <v>21</v>
      </c>
      <c r="B40" s="35" t="s">
        <v>65</v>
      </c>
      <c r="C40" s="30"/>
      <c r="D40" s="33">
        <v>20</v>
      </c>
      <c r="E40" s="33" t="s">
        <v>44</v>
      </c>
      <c r="F40" s="31"/>
      <c r="G40" s="25">
        <v>0</v>
      </c>
      <c r="H40" s="1">
        <f t="shared" si="0"/>
        <v>0</v>
      </c>
      <c r="I40" s="25">
        <v>0</v>
      </c>
      <c r="J40" s="1">
        <f t="shared" si="1"/>
        <v>0</v>
      </c>
      <c r="K40" s="1">
        <f t="shared" si="2"/>
        <v>0</v>
      </c>
      <c r="L40" s="1">
        <f t="shared" si="3"/>
        <v>0</v>
      </c>
      <c r="M40" s="1">
        <f t="shared" si="4"/>
        <v>0</v>
      </c>
      <c r="N40" s="1">
        <f t="shared" si="5"/>
        <v>0</v>
      </c>
      <c r="O40" s="2">
        <f t="shared" si="6"/>
        <v>0</v>
      </c>
    </row>
    <row r="41" spans="1:15" s="22" customFormat="1" ht="78.75" customHeight="1" x14ac:dyDescent="0.2">
      <c r="A41" s="29">
        <v>22</v>
      </c>
      <c r="B41" s="35" t="s">
        <v>66</v>
      </c>
      <c r="C41" s="30"/>
      <c r="D41" s="33">
        <v>20</v>
      </c>
      <c r="E41" s="33" t="s">
        <v>44</v>
      </c>
      <c r="F41" s="31"/>
      <c r="G41" s="25">
        <v>0</v>
      </c>
      <c r="H41" s="1">
        <f t="shared" si="0"/>
        <v>0</v>
      </c>
      <c r="I41" s="25">
        <v>0</v>
      </c>
      <c r="J41" s="1">
        <f t="shared" si="1"/>
        <v>0</v>
      </c>
      <c r="K41" s="1">
        <f t="shared" si="2"/>
        <v>0</v>
      </c>
      <c r="L41" s="1">
        <f t="shared" si="3"/>
        <v>0</v>
      </c>
      <c r="M41" s="1">
        <f t="shared" si="4"/>
        <v>0</v>
      </c>
      <c r="N41" s="1">
        <f t="shared" si="5"/>
        <v>0</v>
      </c>
      <c r="O41" s="2">
        <f t="shared" si="6"/>
        <v>0</v>
      </c>
    </row>
    <row r="42" spans="1:15" s="22" customFormat="1" ht="54" customHeight="1" x14ac:dyDescent="0.2">
      <c r="A42" s="29">
        <v>23</v>
      </c>
      <c r="B42" s="35" t="s">
        <v>67</v>
      </c>
      <c r="C42" s="30"/>
      <c r="D42" s="33">
        <v>4</v>
      </c>
      <c r="E42" s="33" t="s">
        <v>70</v>
      </c>
      <c r="F42" s="31"/>
      <c r="G42" s="25">
        <v>0</v>
      </c>
      <c r="H42" s="1">
        <f t="shared" si="0"/>
        <v>0</v>
      </c>
      <c r="I42" s="25">
        <v>0</v>
      </c>
      <c r="J42" s="1">
        <f t="shared" si="1"/>
        <v>0</v>
      </c>
      <c r="K42" s="1">
        <f t="shared" si="2"/>
        <v>0</v>
      </c>
      <c r="L42" s="1">
        <f t="shared" si="3"/>
        <v>0</v>
      </c>
      <c r="M42" s="1">
        <f t="shared" si="4"/>
        <v>0</v>
      </c>
      <c r="N42" s="1">
        <f t="shared" si="5"/>
        <v>0</v>
      </c>
      <c r="O42" s="2">
        <f t="shared" si="6"/>
        <v>0</v>
      </c>
    </row>
    <row r="43" spans="1:15" s="22" customFormat="1" ht="60.75" customHeight="1" x14ac:dyDescent="0.2">
      <c r="A43" s="29">
        <v>24</v>
      </c>
      <c r="B43" s="35" t="s">
        <v>68</v>
      </c>
      <c r="C43" s="30"/>
      <c r="D43" s="33">
        <v>4</v>
      </c>
      <c r="E43" s="33" t="s">
        <v>70</v>
      </c>
      <c r="F43" s="31"/>
      <c r="G43" s="25">
        <v>0</v>
      </c>
      <c r="H43" s="1">
        <f t="shared" si="0"/>
        <v>0</v>
      </c>
      <c r="I43" s="25">
        <v>0</v>
      </c>
      <c r="J43" s="1">
        <f t="shared" si="1"/>
        <v>0</v>
      </c>
      <c r="K43" s="1">
        <f t="shared" si="2"/>
        <v>0</v>
      </c>
      <c r="L43" s="1">
        <f t="shared" si="3"/>
        <v>0</v>
      </c>
      <c r="M43" s="1">
        <f t="shared" si="4"/>
        <v>0</v>
      </c>
      <c r="N43" s="1">
        <f t="shared" si="5"/>
        <v>0</v>
      </c>
      <c r="O43" s="2">
        <f t="shared" si="6"/>
        <v>0</v>
      </c>
    </row>
    <row r="44" spans="1:15" s="22" customFormat="1" ht="78.75" customHeight="1" x14ac:dyDescent="0.2">
      <c r="A44" s="29">
        <v>25</v>
      </c>
      <c r="B44" s="35" t="s">
        <v>69</v>
      </c>
      <c r="C44" s="30"/>
      <c r="D44" s="33">
        <v>4</v>
      </c>
      <c r="E44" s="33" t="s">
        <v>70</v>
      </c>
      <c r="F44" s="31"/>
      <c r="G44" s="25">
        <v>0</v>
      </c>
      <c r="H44" s="1">
        <f t="shared" si="0"/>
        <v>0</v>
      </c>
      <c r="I44" s="25">
        <v>0</v>
      </c>
      <c r="J44" s="1">
        <f t="shared" si="1"/>
        <v>0</v>
      </c>
      <c r="K44" s="1">
        <f t="shared" si="2"/>
        <v>0</v>
      </c>
      <c r="L44" s="1">
        <f t="shared" si="3"/>
        <v>0</v>
      </c>
      <c r="M44" s="1">
        <f t="shared" si="4"/>
        <v>0</v>
      </c>
      <c r="N44" s="1">
        <f t="shared" si="5"/>
        <v>0</v>
      </c>
      <c r="O44" s="2">
        <f t="shared" si="6"/>
        <v>0</v>
      </c>
    </row>
    <row r="45" spans="1:15" s="22" customFormat="1" ht="42" customHeight="1" x14ac:dyDescent="0.2">
      <c r="A45" s="34"/>
      <c r="B45" s="54"/>
      <c r="C45" s="54"/>
      <c r="D45" s="54"/>
      <c r="E45" s="54"/>
      <c r="F45" s="54"/>
      <c r="G45" s="54"/>
      <c r="H45" s="54"/>
      <c r="I45" s="54"/>
      <c r="J45" s="54"/>
      <c r="K45" s="54"/>
      <c r="L45" s="54"/>
      <c r="M45" s="55" t="s">
        <v>35</v>
      </c>
      <c r="N45" s="55"/>
      <c r="O45" s="28">
        <f>SUMIF(G:G,0%,L:L)</f>
        <v>0</v>
      </c>
    </row>
    <row r="46" spans="1:15" s="22" customFormat="1" ht="39" customHeight="1" thickBot="1" x14ac:dyDescent="0.25">
      <c r="A46" s="40" t="s">
        <v>24</v>
      </c>
      <c r="B46" s="41"/>
      <c r="C46" s="41"/>
      <c r="D46" s="41"/>
      <c r="E46" s="41"/>
      <c r="F46" s="41"/>
      <c r="G46" s="41"/>
      <c r="H46" s="41"/>
      <c r="I46" s="41"/>
      <c r="J46" s="41"/>
      <c r="K46" s="41"/>
      <c r="L46" s="41"/>
      <c r="M46" s="56" t="s">
        <v>10</v>
      </c>
      <c r="N46" s="56"/>
      <c r="O46" s="4">
        <f>SUMIF(G:G,5%,L:L)</f>
        <v>0</v>
      </c>
    </row>
    <row r="47" spans="1:15" s="22" customFormat="1" ht="30" customHeight="1" x14ac:dyDescent="0.2">
      <c r="A47" s="36" t="s">
        <v>42</v>
      </c>
      <c r="B47" s="37"/>
      <c r="C47" s="37"/>
      <c r="D47" s="37"/>
      <c r="E47" s="37"/>
      <c r="F47" s="37"/>
      <c r="G47" s="37"/>
      <c r="H47" s="37"/>
      <c r="I47" s="37"/>
      <c r="J47" s="37"/>
      <c r="K47" s="37"/>
      <c r="L47" s="38"/>
      <c r="M47" s="56" t="s">
        <v>11</v>
      </c>
      <c r="N47" s="56"/>
      <c r="O47" s="4">
        <f>SUMIF(G:G,19%,L:L)</f>
        <v>0</v>
      </c>
    </row>
    <row r="48" spans="1:15" s="22" customFormat="1" ht="30" customHeight="1" x14ac:dyDescent="0.2">
      <c r="A48" s="39"/>
      <c r="B48" s="39"/>
      <c r="C48" s="39"/>
      <c r="D48" s="39"/>
      <c r="E48" s="39"/>
      <c r="F48" s="39"/>
      <c r="G48" s="39"/>
      <c r="H48" s="39"/>
      <c r="I48" s="39"/>
      <c r="J48" s="39"/>
      <c r="K48" s="39"/>
      <c r="L48" s="39"/>
      <c r="M48" s="57" t="s">
        <v>7</v>
      </c>
      <c r="N48" s="58"/>
      <c r="O48" s="5">
        <f>SUM(O45:O47)</f>
        <v>0</v>
      </c>
    </row>
    <row r="49" spans="1:15" s="22" customFormat="1" ht="30" customHeight="1" x14ac:dyDescent="0.2">
      <c r="A49" s="39"/>
      <c r="B49" s="39"/>
      <c r="C49" s="39"/>
      <c r="D49" s="39"/>
      <c r="E49" s="39"/>
      <c r="F49" s="39"/>
      <c r="G49" s="39"/>
      <c r="H49" s="39"/>
      <c r="I49" s="39"/>
      <c r="J49" s="39"/>
      <c r="K49" s="39"/>
      <c r="L49" s="39"/>
      <c r="M49" s="59" t="s">
        <v>12</v>
      </c>
      <c r="N49" s="60"/>
      <c r="O49" s="6">
        <f>ROUND(O46*5%,0)</f>
        <v>0</v>
      </c>
    </row>
    <row r="50" spans="1:15" s="22" customFormat="1" ht="30" customHeight="1" x14ac:dyDescent="0.2">
      <c r="A50" s="39"/>
      <c r="B50" s="39"/>
      <c r="C50" s="39"/>
      <c r="D50" s="39"/>
      <c r="E50" s="39"/>
      <c r="F50" s="39"/>
      <c r="G50" s="39"/>
      <c r="H50" s="39"/>
      <c r="I50" s="39"/>
      <c r="J50" s="39"/>
      <c r="K50" s="39"/>
      <c r="L50" s="39"/>
      <c r="M50" s="59" t="s">
        <v>13</v>
      </c>
      <c r="N50" s="60"/>
      <c r="O50" s="4">
        <f>ROUND(O47*19%,0)</f>
        <v>0</v>
      </c>
    </row>
    <row r="51" spans="1:15" s="22" customFormat="1" ht="30" customHeight="1" x14ac:dyDescent="0.2">
      <c r="A51" s="39"/>
      <c r="B51" s="39"/>
      <c r="C51" s="39"/>
      <c r="D51" s="39"/>
      <c r="E51" s="39"/>
      <c r="F51" s="39"/>
      <c r="G51" s="39"/>
      <c r="H51" s="39"/>
      <c r="I51" s="39"/>
      <c r="J51" s="39"/>
      <c r="K51" s="39"/>
      <c r="L51" s="39"/>
      <c r="M51" s="57" t="s">
        <v>14</v>
      </c>
      <c r="N51" s="58"/>
      <c r="O51" s="5">
        <f>SUM(O49:O50)</f>
        <v>0</v>
      </c>
    </row>
    <row r="52" spans="1:15" s="22" customFormat="1" ht="30" customHeight="1" x14ac:dyDescent="0.2">
      <c r="A52" s="39"/>
      <c r="B52" s="39"/>
      <c r="C52" s="39"/>
      <c r="D52" s="39"/>
      <c r="E52" s="39"/>
      <c r="F52" s="39"/>
      <c r="G52" s="39"/>
      <c r="H52" s="39"/>
      <c r="I52" s="39"/>
      <c r="J52" s="39"/>
      <c r="K52" s="39"/>
      <c r="L52" s="39"/>
      <c r="M52" s="71" t="s">
        <v>33</v>
      </c>
      <c r="N52" s="72"/>
      <c r="O52" s="4">
        <f>SUMIF(I:I,8%,N:N)</f>
        <v>0</v>
      </c>
    </row>
    <row r="53" spans="1:15" s="22" customFormat="1" ht="37.5" customHeight="1" x14ac:dyDescent="0.2">
      <c r="A53" s="39"/>
      <c r="B53" s="39"/>
      <c r="C53" s="39"/>
      <c r="D53" s="39"/>
      <c r="E53" s="39"/>
      <c r="F53" s="39"/>
      <c r="G53" s="39"/>
      <c r="H53" s="39"/>
      <c r="I53" s="39"/>
      <c r="J53" s="39"/>
      <c r="K53" s="39"/>
      <c r="L53" s="39"/>
      <c r="M53" s="69" t="s">
        <v>32</v>
      </c>
      <c r="N53" s="70"/>
      <c r="O53" s="5">
        <f>SUM(O52)</f>
        <v>0</v>
      </c>
    </row>
    <row r="54" spans="1:15" s="22" customFormat="1" ht="44.25" customHeight="1" x14ac:dyDescent="0.2">
      <c r="A54" s="39"/>
      <c r="B54" s="39"/>
      <c r="C54" s="39"/>
      <c r="D54" s="39"/>
      <c r="E54" s="39"/>
      <c r="F54" s="39"/>
      <c r="G54" s="39"/>
      <c r="H54" s="39"/>
      <c r="I54" s="39"/>
      <c r="J54" s="39"/>
      <c r="K54" s="39"/>
      <c r="L54" s="39"/>
      <c r="M54" s="69" t="s">
        <v>15</v>
      </c>
      <c r="N54" s="70"/>
      <c r="O54" s="5">
        <f>+O48+O51+O53</f>
        <v>0</v>
      </c>
    </row>
    <row r="57" spans="1:15" x14ac:dyDescent="0.25">
      <c r="B57" s="27"/>
      <c r="C57" s="27"/>
    </row>
    <row r="58" spans="1:15" x14ac:dyDescent="0.25">
      <c r="B58" s="52"/>
      <c r="C58" s="52"/>
    </row>
    <row r="59" spans="1:15" ht="15.75" thickBot="1" x14ac:dyDescent="0.3">
      <c r="B59" s="53"/>
      <c r="C59" s="53"/>
    </row>
    <row r="60" spans="1:15" x14ac:dyDescent="0.25">
      <c r="B60" s="43" t="s">
        <v>20</v>
      </c>
      <c r="C60" s="43"/>
    </row>
    <row r="62" spans="1:15" x14ac:dyDescent="0.25">
      <c r="A62" s="23" t="s">
        <v>43</v>
      </c>
    </row>
  </sheetData>
  <sheetProtection algorithmName="SHA-512" hashValue="+ySrnoWC2G2xNjdnR6c8W46Y40Od7OeX0y3ukyaR/Yk+5jXIW9xucWauguCDspgx59XPtrckt2VAVyEEep9QbA==" saltValue="3HA645cOH6o9VPI/I5K3Ug==" spinCount="100000" sheet="1" selectLockedCells="1"/>
  <mergeCells count="30">
    <mergeCell ref="M51:N51"/>
    <mergeCell ref="M54:N54"/>
    <mergeCell ref="M52:N52"/>
    <mergeCell ref="M53:N53"/>
    <mergeCell ref="N2:O2"/>
    <mergeCell ref="N3:O3"/>
    <mergeCell ref="N4:O4"/>
    <mergeCell ref="N5:O5"/>
    <mergeCell ref="A2:A5"/>
    <mergeCell ref="D12:G12"/>
    <mergeCell ref="A12:B16"/>
    <mergeCell ref="B2:M2"/>
    <mergeCell ref="B3:M3"/>
    <mergeCell ref="B4:M5"/>
    <mergeCell ref="A47:L54"/>
    <mergeCell ref="A46:L46"/>
    <mergeCell ref="A10:B10"/>
    <mergeCell ref="B60:C60"/>
    <mergeCell ref="D14:G14"/>
    <mergeCell ref="D16:G16"/>
    <mergeCell ref="F10:G10"/>
    <mergeCell ref="L10:N10"/>
    <mergeCell ref="B58:C59"/>
    <mergeCell ref="B45:L45"/>
    <mergeCell ref="M45:N45"/>
    <mergeCell ref="M46:N46"/>
    <mergeCell ref="M47:N47"/>
    <mergeCell ref="M48:N48"/>
    <mergeCell ref="M49:N49"/>
    <mergeCell ref="M50:N50"/>
  </mergeCells>
  <dataValidations count="1">
    <dataValidation type="whole" allowBlank="1" showInputMessage="1" showErrorMessage="1" sqref="F20:F4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G20:G44</xm:sqref>
        </x14:dataValidation>
        <x14:dataValidation type="list" allowBlank="1" showInputMessage="1" showErrorMessage="1" xr:uid="{00000000-0002-0000-0000-000002000000}">
          <x14:formula1>
            <xm:f>Hoja2!$F$7:$F$8</xm:f>
          </x14:formula1>
          <xm:sqref>I20:I44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elements/1.1/"/>
    <ds:schemaRef ds:uri="http://purl.org/dc/dcmitype/"/>
    <ds:schemaRef ds:uri="39f7a895-868e-4739-ab10-589c64175fbd"/>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2022-11-30T22:48:45Z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