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OneDrive - UNIVERSIDAD DE CUNDINAMARCA\CONTRATACION DIRECTA\F-CD 370\Documentos para 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0" i="1" l="1"/>
  <c r="O61" i="1" s="1"/>
  <c r="O59" i="1"/>
  <c r="O57" i="1"/>
  <c r="O56" i="1"/>
  <c r="O55" i="1"/>
  <c r="J21" i="1"/>
  <c r="K21" i="1"/>
  <c r="L21" i="1"/>
  <c r="N21" i="1" s="1"/>
  <c r="M21" i="1"/>
  <c r="J22" i="1"/>
  <c r="K22" i="1"/>
  <c r="L22" i="1"/>
  <c r="M22" i="1"/>
  <c r="N22" i="1"/>
  <c r="O22" i="1"/>
  <c r="J23" i="1"/>
  <c r="K23" i="1"/>
  <c r="L23" i="1"/>
  <c r="N23" i="1" s="1"/>
  <c r="M23" i="1"/>
  <c r="J24" i="1"/>
  <c r="K24" i="1"/>
  <c r="L24" i="1"/>
  <c r="M24" i="1"/>
  <c r="N24" i="1"/>
  <c r="O24" i="1"/>
  <c r="J25" i="1"/>
  <c r="K25" i="1"/>
  <c r="L25" i="1"/>
  <c r="N25" i="1" s="1"/>
  <c r="M25" i="1"/>
  <c r="J26" i="1"/>
  <c r="K26" i="1"/>
  <c r="L26" i="1"/>
  <c r="M26" i="1"/>
  <c r="N26" i="1"/>
  <c r="O26" i="1"/>
  <c r="J27" i="1"/>
  <c r="K27" i="1"/>
  <c r="L27" i="1"/>
  <c r="N27" i="1" s="1"/>
  <c r="M27" i="1"/>
  <c r="J28" i="1"/>
  <c r="K28" i="1"/>
  <c r="L28" i="1"/>
  <c r="M28" i="1"/>
  <c r="N28" i="1"/>
  <c r="O28" i="1"/>
  <c r="J29" i="1"/>
  <c r="K29" i="1"/>
  <c r="L29" i="1"/>
  <c r="N29" i="1" s="1"/>
  <c r="M29" i="1"/>
  <c r="J30" i="1"/>
  <c r="K30" i="1"/>
  <c r="L30" i="1"/>
  <c r="M30" i="1"/>
  <c r="N30" i="1"/>
  <c r="O30" i="1"/>
  <c r="J31" i="1"/>
  <c r="K31" i="1"/>
  <c r="L31" i="1"/>
  <c r="N31" i="1" s="1"/>
  <c r="M31" i="1"/>
  <c r="J32" i="1"/>
  <c r="K32" i="1"/>
  <c r="L32" i="1"/>
  <c r="M32" i="1"/>
  <c r="N32" i="1"/>
  <c r="O32" i="1"/>
  <c r="J33" i="1"/>
  <c r="K33" i="1"/>
  <c r="L33" i="1"/>
  <c r="N33" i="1" s="1"/>
  <c r="M33" i="1"/>
  <c r="J34" i="1"/>
  <c r="K34" i="1"/>
  <c r="L34" i="1"/>
  <c r="M34" i="1"/>
  <c r="N34" i="1"/>
  <c r="O34" i="1"/>
  <c r="J35" i="1"/>
  <c r="K35" i="1"/>
  <c r="L35" i="1"/>
  <c r="N35" i="1" s="1"/>
  <c r="M35" i="1"/>
  <c r="J36" i="1"/>
  <c r="K36" i="1"/>
  <c r="L36" i="1"/>
  <c r="M36" i="1"/>
  <c r="N36" i="1"/>
  <c r="O36" i="1"/>
  <c r="J37" i="1"/>
  <c r="K37" i="1"/>
  <c r="L37" i="1"/>
  <c r="N37" i="1" s="1"/>
  <c r="M37" i="1"/>
  <c r="J38" i="1"/>
  <c r="K38" i="1"/>
  <c r="L38" i="1"/>
  <c r="M38" i="1"/>
  <c r="N38" i="1"/>
  <c r="O38" i="1"/>
  <c r="J39" i="1"/>
  <c r="K39" i="1"/>
  <c r="L39" i="1"/>
  <c r="N39" i="1" s="1"/>
  <c r="M39" i="1"/>
  <c r="J40" i="1"/>
  <c r="K40" i="1"/>
  <c r="L40" i="1"/>
  <c r="M40" i="1"/>
  <c r="N40" i="1"/>
  <c r="O40" i="1"/>
  <c r="J41" i="1"/>
  <c r="K41" i="1"/>
  <c r="L41" i="1"/>
  <c r="N41" i="1" s="1"/>
  <c r="M41" i="1"/>
  <c r="J42" i="1"/>
  <c r="K42" i="1"/>
  <c r="L42" i="1"/>
  <c r="M42" i="1"/>
  <c r="N42" i="1"/>
  <c r="O42" i="1"/>
  <c r="J43" i="1"/>
  <c r="K43" i="1"/>
  <c r="L43" i="1"/>
  <c r="N43" i="1" s="1"/>
  <c r="M43" i="1"/>
  <c r="J44" i="1"/>
  <c r="K44" i="1"/>
  <c r="L44" i="1"/>
  <c r="M44" i="1"/>
  <c r="N44" i="1"/>
  <c r="O44" i="1"/>
  <c r="J45" i="1"/>
  <c r="K45" i="1"/>
  <c r="L45" i="1"/>
  <c r="N45" i="1" s="1"/>
  <c r="M45" i="1"/>
  <c r="J46" i="1"/>
  <c r="K46" i="1"/>
  <c r="L46" i="1"/>
  <c r="M46" i="1"/>
  <c r="N46" i="1"/>
  <c r="O46" i="1"/>
  <c r="J47" i="1"/>
  <c r="K47" i="1"/>
  <c r="L47" i="1"/>
  <c r="N47" i="1" s="1"/>
  <c r="M47" i="1"/>
  <c r="J48" i="1"/>
  <c r="K48" i="1"/>
  <c r="L48" i="1"/>
  <c r="M48" i="1"/>
  <c r="N48" i="1"/>
  <c r="O48" i="1"/>
  <c r="J49" i="1"/>
  <c r="K49" i="1"/>
  <c r="L49" i="1"/>
  <c r="N49" i="1" s="1"/>
  <c r="M49" i="1"/>
  <c r="J50" i="1"/>
  <c r="K50" i="1"/>
  <c r="L50" i="1"/>
  <c r="M50" i="1"/>
  <c r="N50" i="1"/>
  <c r="O50" i="1"/>
  <c r="J51" i="1"/>
  <c r="K51" i="1"/>
  <c r="L51" i="1"/>
  <c r="N51" i="1" s="1"/>
  <c r="M51" i="1"/>
  <c r="J52" i="1"/>
  <c r="K52" i="1"/>
  <c r="L52" i="1"/>
  <c r="M52" i="1"/>
  <c r="N52" i="1"/>
  <c r="O52" i="1"/>
  <c r="J53" i="1"/>
  <c r="K53" i="1"/>
  <c r="L53" i="1"/>
  <c r="N53" i="1" s="1"/>
  <c r="M53" i="1"/>
  <c r="J54" i="1"/>
  <c r="K54" i="1"/>
  <c r="L54" i="1"/>
  <c r="M54" i="1"/>
  <c r="N54" i="1"/>
  <c r="O54" i="1"/>
  <c r="N20" i="1"/>
  <c r="L20" i="1"/>
  <c r="M20" i="1" s="1"/>
  <c r="J20" i="1"/>
  <c r="O20" i="1" l="1"/>
  <c r="O51" i="1"/>
  <c r="O45" i="1"/>
  <c r="O37" i="1"/>
  <c r="O35" i="1"/>
  <c r="O33" i="1"/>
  <c r="O31" i="1"/>
  <c r="O29" i="1"/>
  <c r="O27" i="1"/>
  <c r="O25" i="1"/>
  <c r="O23" i="1"/>
  <c r="O21" i="1"/>
  <c r="O53" i="1"/>
  <c r="O49" i="1"/>
  <c r="O47" i="1"/>
  <c r="O43" i="1"/>
  <c r="O41" i="1"/>
  <c r="O39" i="1"/>
  <c r="H54" i="1"/>
  <c r="H20" i="1"/>
  <c r="K20" i="1" s="1"/>
  <c r="O62" i="1" l="1"/>
  <c r="O63" i="1" s="1"/>
  <c r="O58" i="1" l="1"/>
  <c r="O65" i="1" s="1"/>
  <c r="O6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<sst xmlns="http://schemas.openxmlformats.org/spreadsheetml/2006/main" count="118" uniqueCount="84">
  <si>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</si>
  <si>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</si>
  <si>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</si>
  <si>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</si>
  <si>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</si>
  <si>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</si>
  <si>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</si>
  <si>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</si>
  <si>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</si>
  <si>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</si>
  <si>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</si>
  <si>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</si>
  <si>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</si>
  <si>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</si>
  <si>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</si>
  <si>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</si>
  <si>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</si>
  <si>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</si>
  <si>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</si>
  <si>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</si>
  <si>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</si>
  <si>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</si>
  <si>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</si>
  <si>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</si>
  <si>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</si>
  <si>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</si>
  <si>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</si>
  <si>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</si>
  <si>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</si>
  <si>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</si>
  <si>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</si>
  <si>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</si>
  <si>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</si>
  <si>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</si>
  <si>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</si>
  <si>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</si>
  <si>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</si>
  <si>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</si>
  <si>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</si>
  <si>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</si>
  <si>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</si>
  <si>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</si>
  <si>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</si>
  <si>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</si>
  <si>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 xml:space="preserve">                                </t>
  </si>
  <si>
    <t xml:space="preserve">                              </t>
  </si>
  <si>
    <t xml:space="preserve">                </t>
  </si>
  <si>
    <t>Suministro de Ajedrez en madera  inmunizada de 45X45 cm con sus respectivas fichas de juego </t>
  </si>
  <si>
    <t>Suministro de BALÓN DE BALONCESTO. Balón profesional de baloncesto para superficie de juego de madera y/o baldosa, Construcción: cubierta en cuero; Superficies de juego: madera y baldosa Peso 580 a 650g; Circunferencia 75 a 78 cm; Rebote 120 a 140 cm de marca reconocida N 7 </t>
  </si>
  <si>
    <t>Suministro de BALÓN DE BALONCESTO. Cubierta de caucho color naranja, marca con aprobación FIFA. Construcción tipo vulcanizado, en mallado de nylon de alta tenacidad, Peso: 580 a 650g; Circunferencia: 75 a 78 cm; Rebote: 120 a 140 cm marca reconocida N 7  </t>
  </si>
  <si>
    <t>Suministro de BALON DE FUTBOL SALA. Balón elaborado en poliuretano, que cuente con textura semi corrugada a dos tonos, estampados que contrasten. Enmallado en nylon de alta tenacidad, que posea cámara interior de butilo de dos capas para mayor retención de aire y así proporcione un rebote para tener mejor dominio del balón, debe ser resistente al acto impacto, y garantiza un óptimo balanceo, Material principal poliuretano Tamaño: #62 - 64. Actividad Fútsal Uso: Entrenamiento - recreativa marca reconocida N5</t>
  </si>
  <si>
    <t>Suministro de Balón de Rugby N 5 de la federación colombiana de rugby, para entrenamientos y encuentros oficiales elaborado  en tela Hydratec, cosido a mano, tejidos técnicos y láminas impermeables que mejoren la vida útil del balón.</t>
  </si>
  <si>
    <t>Suministro de BALON DE VOLEIBOL. Diseño 18 paneles Estructura : cuero butilo, Tamaño 5 Superficie: Lisa Terreno de juego: Madera, baldosa, duras y sintéticas Peso: 260 a 280 g Circunferencia: 65 a 67 cm Rebote mínimo: 115 cm modelo 5500 marca reconocida.</t>
  </si>
  <si>
    <t>Suministro de Balón oficial del Fútbol Profesional Colombiano # 5  Blanco ;con construcción: CMI PLUS  Peso 410 a 450 g : Circunferencia 68 a 70 cm : Rebote 125 a 155cm de marca reconocida.</t>
  </si>
  <si>
    <t>Suministro de Bolas de tenis de campo con tecnología Dura-Weave con gran durabilidad y buen desempeño de marca reconocida.  paquete de 3 unidades</t>
  </si>
  <si>
    <t>Suministro de Bolas de tenis de campo: punto naranja, 50% más lento : que Ia pelota amarilla paquete de 3 unidades de marca reconocida.</t>
  </si>
  <si>
    <t>Suministro de Bolas de tenis de campo: punto rojo. espuma o fieltro 75% más lenta que la pelota amarilla, paquete de 3 unidades de marca reconocida.</t>
  </si>
  <si>
    <t>Suministro de Bolas de tenis de campo: punto verde, 25% más lenta que Ia pelota amarilla paquete de 3 unidades de marca reconocida.</t>
  </si>
  <si>
    <t>Suministro de BOLAS TENIS DE MESA   Diámetro de entre 38 y 40 mm, circunferencia de 119 milímetros aproximadamente y pesa 2,7 gramos. Será de celuloide o de un material plástico similar, blanca o naranja, y mate. </t>
  </si>
  <si>
    <t>Suministro de Malla para voleibol en material de polipropileno y nylon tejido de 4mm. cuadros tejidos de 10cm x 10cm medidas oficiales FIVB. 9,5m de largo x 1m de alto. borde superior blanco en lona de 7cm, borde inferior negro en lona de 5cm y bordes laterales en lona color blanco de 5cm. incluye cable de acero forrado.</t>
  </si>
  <si>
    <t>Suministro de Cuerda Lazo Para saltar elaborado en nylon de 2,7 mts de largo con mangos de PVC en alta calidad </t>
  </si>
  <si>
    <t>Suministro de Mallas de futbol sala con 2 redes para porterías reglamentarias de fútbol sala en material de polipropileno sin nudo de 4 mm y malla de 100mm,  de alta tenacidad.</t>
  </si>
  <si>
    <t>Suministro de Estaca plástica de 160 cm de alto con punta resortada para entrenamiento de futbol; estaca por 4 unidades </t>
  </si>
  <si>
    <t>Suministro de Juego de cartas de uno  108 cartas: 25 de cada color (rojo, verde, azul y amarillo), cartas acción (saltar, flechas sentido, +2) y las cartas comodín sencillo y +4.</t>
  </si>
  <si>
    <t>Suministro de INFLADOR DE PIE CON MANOMETRO 160 PSI  .-Compatibilidad: Doble Válvula SCHRADER y PRESTA. .-Construcción en plástico. .-Traba del pico para correcto sellado al inflar .-Indicador de presión: Manómetro de 160PSI Inflador durable y asequible Movimiento de acción simple. Pernos de aleación de larga duración Presión máxima: 160 PSI</t>
  </si>
  <si>
    <t>Suministro de Jenga   Se compone de 54 bloques de madera alargados que conforman una torre compacta, con tres bloques por nivel. Cada bloque tiene unas dimensiones de  1.5×2.5×7.5 cm, es decir que su largo es tres veces su ancho. El nombre del juego Jenga. </t>
  </si>
  <si>
    <t>Suministro de Juego de ranas Portátil hecho en madera MDF inmunizado, con medidas de 35 cm de ancho x 35 cm de fondo x 19 cm de alto, con un sus respectivas   argollas en bronce, el peso del juego de rana es de 6 Kg.  </t>
  </si>
  <si>
    <t>Suministro de Juego Parques 6 puestos compuesto de 24 fichas en 6 diferentes colores medida de las fichas 28 mm x 15  mm 2 dados medidas 1 cm x 1cm medidas del tablero 42 x 42 cm medidas hecho en madera  </t>
  </si>
  <si>
    <t>Suministro de BOSU de Equilibrio, inflado cúpula de goma gruesa, en material antiexplosivo con una superficie de 25 pulgadas. Especial para personas con peso Max, 120 kg, materiales de alta resistencia.</t>
  </si>
  <si>
    <t>Suministro de Tejo metálico de alta dureza con medidas  de 5 cm de diámetro en su base inferior, 3 cm de altura y un diámetro de 3.5 cm en su base superior.</t>
  </si>
  <si>
    <t>Suministro de Malla para mesa de ping pong con sistema de rápida instalación elaborada en material flexible para auto tensión fabricada en 65% poliéster y 35%  de PVC  con medidas de 190 x 13,5 de alta durabilidad y de marca reconocida</t>
  </si>
  <si>
    <t>Suministro de PAR de Raquetas De Ping Pong Tenis De Mesa Profesional 5 Stars de marca reconocida. </t>
  </si>
  <si>
    <t>Suministro de PAR DE MALLAS PARA ARO DE BALONCESTO MNET08 en material polipropileno de 5mm x 12 nudos  x 21 pulgadas de longitud </t>
  </si>
  <si>
    <t>Suministro de Par de mallas para portería de futbol tipo cabaña con 2 redes Expert para porterías reglamentarias de fútbol de polipropileno sin nudo, calibre de  4 mm  de alta tenacidad según normativa y maraca reconocida </t>
  </si>
  <si>
    <t>Suministro de Barajas de cartas 6 rojo 6 azul tamaño ancho Índice regular Juego de cartas Juego Plastificado clásico tamaño de Póker.</t>
  </si>
  <si>
    <t>Suministro de Platos de Ultímate - Blancos fresbbe 1 estrella aprobado por la UPA peso de 175 gramos diámetro 27,305 </t>
  </si>
  <si>
    <t>Suministro de Raquetas de tenis de campo de un solo cuerpo con materiales de  grafito en aleación, raqueta intermedio avanzado</t>
  </si>
  <si>
    <t>Suministro de MESA DE PING PONG : 18mm Tablero en color azul, tipo M.D.F. (tablero de fibra de densidad media), de 18mm,Longitud 2,74 m x ancho 1,525 m x alto 76 cm Montado sobre marco en tubo rectangular de acero de 20 Mm x 40 Mm en color rojo Base fabricada en tubo de acero de 35 Mm, con sistema de plegado sin bisagras, semiautomático, lo que permite que pueda ser usada para entrenamiento con un solo jugador 12 puntos de apoyo: con reguladores de altura, 8 de ellos sobre ruedas de 80 Mm en silicona, de los cuales 4 cuentan con sistema de auto asegurado.</t>
  </si>
  <si>
    <t>Suministro de Domino tradicional 24 fichas estuche en caucho. </t>
  </si>
  <si>
    <t>Suministro de Pompones para porras color verde y amarillos por par.</t>
  </si>
  <si>
    <t>Suministro de Cilindro para gimnasia  de espuma densidad 26  diámetro 90 cm alto 120 cm en lona carpa camión.</t>
  </si>
  <si>
    <t>Suministro de Mini tramp para porras Cama elástica de 1m de diámetro Altura 20cm Funda protectora azul con cobertor de resortes doble. Patas desmontables ajuste a rosca. Regatones de goma antideslizantes. Resortes de gran resistencia.</t>
  </si>
  <si>
    <t>FRASCO</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</si>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</sst>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vertical="center"/>
    </xf>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3" fillId="2" borderId="0" xfId="0" applyFont="1" applyFill="1" applyAlignment="1" applyProtection="1">
      <alignment horizontal="left" vertical="center"/>
    </xf>
    <xf numFmtId="0" fontId="6" fillId="2" borderId="0" xfId="0" applyFont="1" applyFill="1" applyAlignment="1" applyProtection="1">
      <alignment horizontal="left"/>
    </xf>
    <xf numFmtId="0" fontId="9" fillId="2" borderId="0" xfId="0" applyFont="1" applyFill="1" applyAlignment="1" applyProtection="1">
      <alignment horizontal="left"/>
    </xf>
    <xf numFmtId="0" fontId="1" fillId="2" borderId="0" xfId="0" applyFont="1" applyFill="1" applyAlignment="1" applyProtection="1">
      <alignment horizontal="left"/>
    </xf>
    <xf numFmtId="0" fontId="3" fillId="2" borderId="0" xfId="0" applyFont="1" applyFill="1" applyAlignment="1" applyProtection="1">
      <alignment horizontal="center" vertical="center"/>
    </xf>
    <xf numFmtId="0" fontId="1" fillId="2" borderId="0" xfId="0" applyFont="1" applyFill="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43" fontId="8" fillId="3" borderId="1" xfId="3" applyFont="1" applyFill="1" applyBorder="1" applyAlignment="1" applyProtection="1">
      <alignment horizontal="center" vertical="top" wrapText="1"/>
    </xf>
    <xf numFmtId="0" fontId="0" fillId="2" borderId="0" xfId="0" applyFill="1" applyAlignment="1" applyProtection="1">
      <alignment vertical="center"/>
    </xf>
    <xf numFmtId="0" fontId="3" fillId="0" borderId="1" xfId="0" applyFont="1" applyBorder="1" applyAlignment="1" applyProtection="1">
      <alignment horizontal="center" vertical="center"/>
    </xf>
    <xf numFmtId="0" fontId="1" fillId="0" borderId="28" xfId="0" applyFont="1" applyBorder="1" applyAlignment="1" applyProtection="1">
      <alignment wrapText="1"/>
    </xf>
    <xf numFmtId="0" fontId="1" fillId="0" borderId="28"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Protection="1"/>
    <xf numFmtId="43" fontId="3" fillId="0" borderId="1" xfId="4" applyFont="1" applyBorder="1" applyProtection="1"/>
    <xf numFmtId="43" fontId="6" fillId="0" borderId="1" xfId="4" applyFont="1" applyBorder="1" applyProtection="1"/>
    <xf numFmtId="0" fontId="3" fillId="0" borderId="0" xfId="0" applyFont="1" applyAlignment="1" applyProtection="1">
      <alignment vertical="center"/>
    </xf>
    <xf numFmtId="0" fontId="1" fillId="2" borderId="0" xfId="0" applyFont="1" applyFill="1" applyProtection="1">
      <protection locked="0"/>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vertical="top"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6"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27" fillId="2" borderId="1" xfId="0" applyFont="1" applyFill="1" applyBorder="1" applyAlignment="1" applyProtection="1">
      <alignment horizontal="center"/>
    </xf>
    <xf numFmtId="43" fontId="27" fillId="2" borderId="1" xfId="0" applyNumberFormat="1" applyFont="1" applyFill="1" applyBorder="1" applyProtection="1"/>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4"/>
  <sheetViews>
    <sheetView tabSelected="1" topLeftCell="A48" zoomScale="60" zoomScaleNormal="60" zoomScaleSheetLayoutView="70" zoomScalePageLayoutView="55" workbookViewId="0">
      <selection activeCell="C50" sqref="C50"/>
    </sheetView>
  </sheetViews>
  <sheetFormatPr baseColWidth="10" defaultColWidth="11.453125" defaultRowHeight="14.5" x14ac:dyDescent="0.35"/>
  <cols>
    <col min="1" max="1" width="13.26953125" style="7" customWidth="1"/>
    <col min="2" max="2" width="79.453125" style="8" customWidth="1"/>
    <col min="3" max="3" width="21" style="7" customWidth="1"/>
    <col min="4" max="4" width="16.1796875" style="7" customWidth="1"/>
    <col min="5" max="5" width="17" style="7" customWidth="1"/>
    <col min="6" max="6" width="13.54296875" style="7" customWidth="1"/>
    <col min="7" max="7" width="12.81640625" style="7" customWidth="1"/>
    <col min="8" max="8" width="15" style="7" customWidth="1"/>
    <col min="9" max="9" width="20.26953125" style="7" customWidth="1"/>
    <col min="10" max="10" width="15" style="7" customWidth="1"/>
    <col min="11" max="11" width="17.81640625" style="10" customWidth="1"/>
    <col min="12" max="13" width="16.7265625" style="10" customWidth="1"/>
    <col min="14" max="14" width="14.7265625" style="10" customWidth="1"/>
    <col min="15" max="15" width="18.7265625" style="10" customWidth="1"/>
    <col min="16" max="16384" width="11.453125" style="10"/>
  </cols>
  <sheetData>
    <row r="1" spans="1:15" x14ac:dyDescent="0.35">
      <c r="B1" s="8" t="s">
        <v>45</v>
      </c>
      <c r="F1" s="9"/>
    </row>
    <row r="2" spans="1:15" ht="15.75" customHeight="1" x14ac:dyDescent="0.35">
      <c r="A2" s="43"/>
      <c r="B2" s="53" t="s">
        <v>0</v>
      </c>
      <c r="C2" s="53"/>
      <c r="D2" s="53"/>
      <c r="E2" s="53"/>
      <c r="F2" s="53"/>
      <c r="G2" s="53"/>
      <c r="H2" s="53"/>
      <c r="I2" s="53"/>
      <c r="J2" s="53"/>
      <c r="K2" s="53"/>
      <c r="L2" s="53"/>
      <c r="M2" s="53"/>
      <c r="N2" s="42" t="s">
        <v>36</v>
      </c>
      <c r="O2" s="42"/>
    </row>
    <row r="3" spans="1:15" ht="15.75" customHeight="1" x14ac:dyDescent="0.35">
      <c r="A3" s="43"/>
      <c r="B3" s="53" t="s">
        <v>1</v>
      </c>
      <c r="C3" s="53"/>
      <c r="D3" s="53"/>
      <c r="E3" s="53"/>
      <c r="F3" s="53"/>
      <c r="G3" s="53"/>
      <c r="H3" s="53"/>
      <c r="I3" s="53"/>
      <c r="J3" s="53"/>
      <c r="K3" s="53"/>
      <c r="L3" s="53"/>
      <c r="M3" s="53"/>
      <c r="N3" s="42" t="s">
        <v>39</v>
      </c>
      <c r="O3" s="42"/>
    </row>
    <row r="4" spans="1:15" ht="16.5" customHeight="1" x14ac:dyDescent="0.35">
      <c r="A4" s="43"/>
      <c r="B4" s="53" t="s">
        <v>35</v>
      </c>
      <c r="C4" s="53"/>
      <c r="D4" s="53"/>
      <c r="E4" s="53"/>
      <c r="F4" s="53"/>
      <c r="G4" s="53"/>
      <c r="H4" s="53"/>
      <c r="I4" s="53"/>
      <c r="J4" s="53"/>
      <c r="K4" s="53"/>
      <c r="L4" s="53"/>
      <c r="M4" s="53"/>
      <c r="N4" s="42" t="s">
        <v>40</v>
      </c>
      <c r="O4" s="42"/>
    </row>
    <row r="5" spans="1:15" ht="15" customHeight="1" x14ac:dyDescent="0.35">
      <c r="A5" s="43"/>
      <c r="B5" s="53"/>
      <c r="C5" s="53"/>
      <c r="D5" s="53"/>
      <c r="E5" s="53"/>
      <c r="F5" s="53"/>
      <c r="G5" s="53"/>
      <c r="H5" s="53"/>
      <c r="I5" s="53"/>
      <c r="J5" s="53"/>
      <c r="K5" s="53"/>
      <c r="L5" s="53"/>
      <c r="M5" s="53"/>
      <c r="N5" s="42" t="s">
        <v>37</v>
      </c>
      <c r="O5" s="42"/>
    </row>
    <row r="7" spans="1:15" x14ac:dyDescent="0.35">
      <c r="A7" s="11" t="s">
        <v>38</v>
      </c>
    </row>
    <row r="8" spans="1:15" x14ac:dyDescent="0.35">
      <c r="A8" s="11"/>
    </row>
    <row r="9" spans="1:15" x14ac:dyDescent="0.35">
      <c r="A9" s="12" t="s">
        <v>28</v>
      </c>
      <c r="I9" s="35"/>
    </row>
    <row r="10" spans="1:15" ht="25.5" customHeight="1" x14ac:dyDescent="0.35">
      <c r="A10" s="60" t="s">
        <v>27</v>
      </c>
      <c r="B10" s="60"/>
      <c r="C10" s="13" t="s">
        <v>44</v>
      </c>
      <c r="E10" s="14" t="s">
        <v>21</v>
      </c>
      <c r="F10" s="62"/>
      <c r="G10" s="63"/>
      <c r="K10" s="15" t="s">
        <v>16</v>
      </c>
      <c r="L10" s="64"/>
      <c r="M10" s="65"/>
      <c r="N10" s="66"/>
    </row>
    <row r="11" spans="1:15" ht="15" thickBot="1" x14ac:dyDescent="0.4">
      <c r="A11" s="13"/>
      <c r="B11" s="16"/>
      <c r="C11" s="13"/>
      <c r="E11" s="17"/>
      <c r="F11" s="17"/>
      <c r="G11" s="17"/>
      <c r="K11" s="18"/>
      <c r="L11" s="19"/>
      <c r="M11" s="19"/>
      <c r="N11" s="19"/>
    </row>
    <row r="12" spans="1:15" ht="30.75" customHeight="1" thickBot="1" x14ac:dyDescent="0.4">
      <c r="A12" s="47" t="s">
        <v>46</v>
      </c>
      <c r="B12" s="48"/>
      <c r="C12" s="20"/>
      <c r="D12" s="44" t="s">
        <v>17</v>
      </c>
      <c r="E12" s="45"/>
      <c r="F12" s="45"/>
      <c r="G12" s="46"/>
      <c r="H12" s="2"/>
      <c r="I12" s="21"/>
      <c r="J12" s="21"/>
      <c r="K12" s="18"/>
    </row>
    <row r="13" spans="1:15" ht="15" thickBot="1" x14ac:dyDescent="0.4">
      <c r="A13" s="49"/>
      <c r="B13" s="50"/>
      <c r="C13" s="20"/>
      <c r="D13" s="19"/>
      <c r="E13" s="17"/>
      <c r="F13" s="17"/>
      <c r="G13" s="17"/>
      <c r="K13" s="18"/>
    </row>
    <row r="14" spans="1:15" ht="30" customHeight="1" thickBot="1" x14ac:dyDescent="0.4">
      <c r="A14" s="49"/>
      <c r="B14" s="50"/>
      <c r="C14" s="20"/>
      <c r="D14" s="44" t="s">
        <v>18</v>
      </c>
      <c r="E14" s="45"/>
      <c r="F14" s="45"/>
      <c r="G14" s="46"/>
      <c r="H14" s="2"/>
      <c r="I14" s="21"/>
      <c r="J14" s="21"/>
      <c r="K14" s="18"/>
    </row>
    <row r="15" spans="1:15" ht="18.75" customHeight="1" thickBot="1" x14ac:dyDescent="0.4">
      <c r="A15" s="49"/>
      <c r="B15" s="50"/>
      <c r="C15" s="20"/>
      <c r="E15" s="17"/>
      <c r="F15" s="17"/>
      <c r="G15" s="17"/>
      <c r="K15" s="18"/>
    </row>
    <row r="16" spans="1:15" ht="24" customHeight="1" thickBot="1" x14ac:dyDescent="0.4">
      <c r="A16" s="51"/>
      <c r="B16" s="52"/>
      <c r="C16" s="20"/>
      <c r="D16" s="44" t="s">
        <v>22</v>
      </c>
      <c r="E16" s="45"/>
      <c r="F16" s="45"/>
      <c r="G16" s="46"/>
      <c r="H16" s="2"/>
      <c r="I16" s="21"/>
      <c r="J16" s="21"/>
      <c r="K16" s="18"/>
      <c r="L16" s="19"/>
      <c r="M16" s="19"/>
      <c r="N16" s="19"/>
    </row>
    <row r="17" spans="1:15" x14ac:dyDescent="0.35">
      <c r="A17" s="13"/>
      <c r="B17" s="16"/>
      <c r="C17" s="13"/>
      <c r="E17" s="17"/>
      <c r="F17" s="17"/>
      <c r="G17" s="17"/>
      <c r="K17" s="18"/>
      <c r="L17" s="19"/>
      <c r="M17" s="19"/>
      <c r="N17" s="19"/>
    </row>
    <row r="19" spans="1:15" s="25" customFormat="1" ht="111.75" customHeight="1" x14ac:dyDescent="0.35">
      <c r="A19" s="22" t="s">
        <v>26</v>
      </c>
      <c r="B19" s="22" t="s">
        <v>2</v>
      </c>
      <c r="C19" s="22" t="s">
        <v>19</v>
      </c>
      <c r="D19" s="22" t="s">
        <v>3</v>
      </c>
      <c r="E19" s="22" t="s">
        <v>23</v>
      </c>
      <c r="F19" s="23" t="s">
        <v>4</v>
      </c>
      <c r="G19" s="24" t="s">
        <v>25</v>
      </c>
      <c r="H19" s="23" t="s">
        <v>5</v>
      </c>
      <c r="I19" s="23" t="s">
        <v>30</v>
      </c>
      <c r="J19" s="23" t="s">
        <v>33</v>
      </c>
      <c r="K19" s="23" t="s">
        <v>6</v>
      </c>
      <c r="L19" s="23" t="s">
        <v>7</v>
      </c>
      <c r="M19" s="23" t="s">
        <v>8</v>
      </c>
      <c r="N19" s="23" t="s">
        <v>29</v>
      </c>
      <c r="O19" s="23" t="s">
        <v>9</v>
      </c>
    </row>
    <row r="20" spans="1:15" s="25" customFormat="1" ht="68" customHeight="1" x14ac:dyDescent="0.3">
      <c r="A20" s="26">
        <v>1</v>
      </c>
      <c r="B20" s="27" t="s">
        <v>47</v>
      </c>
      <c r="C20" s="5"/>
      <c r="D20" s="28">
        <v>21</v>
      </c>
      <c r="E20" s="28" t="s">
        <v>42</v>
      </c>
      <c r="F20" s="6"/>
      <c r="G20" s="4">
        <v>0</v>
      </c>
      <c r="H20" s="29">
        <f t="shared" ref="H20" si="0">+ROUND(F20*G20,0)</f>
        <v>0</v>
      </c>
      <c r="I20" s="4">
        <v>0</v>
      </c>
      <c r="J20" s="29">
        <f>ROUND(F20*I20,0)</f>
        <v>0</v>
      </c>
      <c r="K20" s="29">
        <f>ROUND(F20+H20+J20,0)</f>
        <v>0</v>
      </c>
      <c r="L20" s="29">
        <f>ROUND(F20*D20,0)</f>
        <v>0</v>
      </c>
      <c r="M20" s="29">
        <f>ROUND(L20*G20,0)</f>
        <v>0</v>
      </c>
      <c r="N20" s="29">
        <f>ROUND(L20*I20,0)</f>
        <v>0</v>
      </c>
      <c r="O20" s="30">
        <f>ROUND(L20+N20+M20,0)</f>
        <v>0</v>
      </c>
    </row>
    <row r="21" spans="1:15" s="25" customFormat="1" ht="68" customHeight="1" x14ac:dyDescent="0.3">
      <c r="A21" s="26">
        <v>2</v>
      </c>
      <c r="B21" s="27" t="s">
        <v>48</v>
      </c>
      <c r="C21" s="5"/>
      <c r="D21" s="28">
        <v>30</v>
      </c>
      <c r="E21" s="28" t="s">
        <v>42</v>
      </c>
      <c r="F21" s="6"/>
      <c r="G21" s="4">
        <v>0</v>
      </c>
      <c r="H21" s="29"/>
      <c r="I21" s="4">
        <v>0</v>
      </c>
      <c r="J21" s="29">
        <f t="shared" ref="J21:J54" si="1">ROUND(F21*I21,0)</f>
        <v>0</v>
      </c>
      <c r="K21" s="29">
        <f t="shared" ref="K21:K54" si="2">ROUND(F21+H21+J21,0)</f>
        <v>0</v>
      </c>
      <c r="L21" s="29">
        <f t="shared" ref="L21:L54" si="3">ROUND(F21*D21,0)</f>
        <v>0</v>
      </c>
      <c r="M21" s="29">
        <f t="shared" ref="M21:M54" si="4">ROUND(L21*G21,0)</f>
        <v>0</v>
      </c>
      <c r="N21" s="29">
        <f t="shared" ref="N21:N54" si="5">ROUND(L21*I21,0)</f>
        <v>0</v>
      </c>
      <c r="O21" s="30">
        <f t="shared" ref="O21:O54" si="6">ROUND(L21+N21+M21,0)</f>
        <v>0</v>
      </c>
    </row>
    <row r="22" spans="1:15" s="25" customFormat="1" ht="83" customHeight="1" x14ac:dyDescent="0.3">
      <c r="A22" s="26">
        <v>3</v>
      </c>
      <c r="B22" s="27" t="s">
        <v>49</v>
      </c>
      <c r="C22" s="5"/>
      <c r="D22" s="28">
        <v>60</v>
      </c>
      <c r="E22" s="28" t="s">
        <v>42</v>
      </c>
      <c r="F22" s="6"/>
      <c r="G22" s="4">
        <v>0</v>
      </c>
      <c r="H22" s="29"/>
      <c r="I22" s="4">
        <v>0</v>
      </c>
      <c r="J22" s="29">
        <f t="shared" si="1"/>
        <v>0</v>
      </c>
      <c r="K22" s="29">
        <f t="shared" si="2"/>
        <v>0</v>
      </c>
      <c r="L22" s="29">
        <f t="shared" si="3"/>
        <v>0</v>
      </c>
      <c r="M22" s="29">
        <f t="shared" si="4"/>
        <v>0</v>
      </c>
      <c r="N22" s="29">
        <f t="shared" si="5"/>
        <v>0</v>
      </c>
      <c r="O22" s="30">
        <f t="shared" si="6"/>
        <v>0</v>
      </c>
    </row>
    <row r="23" spans="1:15" s="25" customFormat="1" ht="106.5" customHeight="1" x14ac:dyDescent="0.3">
      <c r="A23" s="26">
        <v>4</v>
      </c>
      <c r="B23" s="27" t="s">
        <v>50</v>
      </c>
      <c r="C23" s="5"/>
      <c r="D23" s="28">
        <v>40</v>
      </c>
      <c r="E23" s="28" t="s">
        <v>42</v>
      </c>
      <c r="F23" s="6"/>
      <c r="G23" s="4">
        <v>0</v>
      </c>
      <c r="H23" s="29"/>
      <c r="I23" s="4">
        <v>0</v>
      </c>
      <c r="J23" s="29">
        <f t="shared" si="1"/>
        <v>0</v>
      </c>
      <c r="K23" s="29">
        <f t="shared" si="2"/>
        <v>0</v>
      </c>
      <c r="L23" s="29">
        <f t="shared" si="3"/>
        <v>0</v>
      </c>
      <c r="M23" s="29">
        <f t="shared" si="4"/>
        <v>0</v>
      </c>
      <c r="N23" s="29">
        <f t="shared" si="5"/>
        <v>0</v>
      </c>
      <c r="O23" s="30">
        <f t="shared" si="6"/>
        <v>0</v>
      </c>
    </row>
    <row r="24" spans="1:15" s="25" customFormat="1" ht="68" customHeight="1" x14ac:dyDescent="0.3">
      <c r="A24" s="26">
        <v>5</v>
      </c>
      <c r="B24" s="27" t="s">
        <v>51</v>
      </c>
      <c r="C24" s="5"/>
      <c r="D24" s="28">
        <v>25</v>
      </c>
      <c r="E24" s="28" t="s">
        <v>42</v>
      </c>
      <c r="F24" s="6"/>
      <c r="G24" s="4">
        <v>0</v>
      </c>
      <c r="H24" s="29"/>
      <c r="I24" s="4">
        <v>0</v>
      </c>
      <c r="J24" s="29">
        <f t="shared" si="1"/>
        <v>0</v>
      </c>
      <c r="K24" s="29">
        <f t="shared" si="2"/>
        <v>0</v>
      </c>
      <c r="L24" s="29">
        <f t="shared" si="3"/>
        <v>0</v>
      </c>
      <c r="M24" s="29">
        <f t="shared" si="4"/>
        <v>0</v>
      </c>
      <c r="N24" s="29">
        <f t="shared" si="5"/>
        <v>0</v>
      </c>
      <c r="O24" s="30">
        <f t="shared" si="6"/>
        <v>0</v>
      </c>
    </row>
    <row r="25" spans="1:15" s="25" customFormat="1" ht="68" customHeight="1" x14ac:dyDescent="0.3">
      <c r="A25" s="26">
        <v>6</v>
      </c>
      <c r="B25" s="27" t="s">
        <v>52</v>
      </c>
      <c r="C25" s="5"/>
      <c r="D25" s="28">
        <v>60</v>
      </c>
      <c r="E25" s="28" t="s">
        <v>42</v>
      </c>
      <c r="F25" s="6"/>
      <c r="G25" s="4">
        <v>0</v>
      </c>
      <c r="H25" s="29"/>
      <c r="I25" s="4">
        <v>0</v>
      </c>
      <c r="J25" s="29">
        <f t="shared" si="1"/>
        <v>0</v>
      </c>
      <c r="K25" s="29">
        <f t="shared" si="2"/>
        <v>0</v>
      </c>
      <c r="L25" s="29">
        <f t="shared" si="3"/>
        <v>0</v>
      </c>
      <c r="M25" s="29">
        <f t="shared" si="4"/>
        <v>0</v>
      </c>
      <c r="N25" s="29">
        <f t="shared" si="5"/>
        <v>0</v>
      </c>
      <c r="O25" s="30">
        <f t="shared" si="6"/>
        <v>0</v>
      </c>
    </row>
    <row r="26" spans="1:15" s="25" customFormat="1" ht="68" customHeight="1" x14ac:dyDescent="0.3">
      <c r="A26" s="26">
        <v>7</v>
      </c>
      <c r="B26" s="27" t="s">
        <v>53</v>
      </c>
      <c r="C26" s="5"/>
      <c r="D26" s="28">
        <v>60</v>
      </c>
      <c r="E26" s="28" t="s">
        <v>42</v>
      </c>
      <c r="F26" s="6"/>
      <c r="G26" s="4">
        <v>0</v>
      </c>
      <c r="H26" s="29"/>
      <c r="I26" s="4">
        <v>0</v>
      </c>
      <c r="J26" s="29">
        <f t="shared" si="1"/>
        <v>0</v>
      </c>
      <c r="K26" s="29">
        <f t="shared" si="2"/>
        <v>0</v>
      </c>
      <c r="L26" s="29">
        <f t="shared" si="3"/>
        <v>0</v>
      </c>
      <c r="M26" s="29">
        <f t="shared" si="4"/>
        <v>0</v>
      </c>
      <c r="N26" s="29">
        <f t="shared" si="5"/>
        <v>0</v>
      </c>
      <c r="O26" s="30">
        <f t="shared" si="6"/>
        <v>0</v>
      </c>
    </row>
    <row r="27" spans="1:15" s="25" customFormat="1" ht="68" customHeight="1" x14ac:dyDescent="0.3">
      <c r="A27" s="26">
        <v>8</v>
      </c>
      <c r="B27" s="27" t="s">
        <v>54</v>
      </c>
      <c r="C27" s="5"/>
      <c r="D27" s="28">
        <v>60</v>
      </c>
      <c r="E27" s="28" t="s">
        <v>82</v>
      </c>
      <c r="F27" s="6"/>
      <c r="G27" s="4">
        <v>0</v>
      </c>
      <c r="H27" s="29"/>
      <c r="I27" s="4">
        <v>0</v>
      </c>
      <c r="J27" s="29">
        <f t="shared" si="1"/>
        <v>0</v>
      </c>
      <c r="K27" s="29">
        <f t="shared" si="2"/>
        <v>0</v>
      </c>
      <c r="L27" s="29">
        <f t="shared" si="3"/>
        <v>0</v>
      </c>
      <c r="M27" s="29">
        <f t="shared" si="4"/>
        <v>0</v>
      </c>
      <c r="N27" s="29">
        <f t="shared" si="5"/>
        <v>0</v>
      </c>
      <c r="O27" s="30">
        <f t="shared" si="6"/>
        <v>0</v>
      </c>
    </row>
    <row r="28" spans="1:15" s="25" customFormat="1" ht="68" customHeight="1" x14ac:dyDescent="0.3">
      <c r="A28" s="26">
        <v>9</v>
      </c>
      <c r="B28" s="27" t="s">
        <v>55</v>
      </c>
      <c r="C28" s="5"/>
      <c r="D28" s="28">
        <v>30</v>
      </c>
      <c r="E28" s="28" t="s">
        <v>82</v>
      </c>
      <c r="F28" s="6"/>
      <c r="G28" s="4">
        <v>0</v>
      </c>
      <c r="H28" s="29"/>
      <c r="I28" s="4">
        <v>0</v>
      </c>
      <c r="J28" s="29">
        <f t="shared" si="1"/>
        <v>0</v>
      </c>
      <c r="K28" s="29">
        <f t="shared" si="2"/>
        <v>0</v>
      </c>
      <c r="L28" s="29">
        <f t="shared" si="3"/>
        <v>0</v>
      </c>
      <c r="M28" s="29">
        <f t="shared" si="4"/>
        <v>0</v>
      </c>
      <c r="N28" s="29">
        <f t="shared" si="5"/>
        <v>0</v>
      </c>
      <c r="O28" s="30">
        <f t="shared" si="6"/>
        <v>0</v>
      </c>
    </row>
    <row r="29" spans="1:15" s="25" customFormat="1" ht="68" customHeight="1" x14ac:dyDescent="0.3">
      <c r="A29" s="26">
        <v>10</v>
      </c>
      <c r="B29" s="27" t="s">
        <v>56</v>
      </c>
      <c r="C29" s="5"/>
      <c r="D29" s="28">
        <v>30</v>
      </c>
      <c r="E29" s="28" t="s">
        <v>82</v>
      </c>
      <c r="F29" s="6"/>
      <c r="G29" s="4">
        <v>0</v>
      </c>
      <c r="H29" s="29"/>
      <c r="I29" s="4">
        <v>0</v>
      </c>
      <c r="J29" s="29">
        <f t="shared" si="1"/>
        <v>0</v>
      </c>
      <c r="K29" s="29">
        <f t="shared" si="2"/>
        <v>0</v>
      </c>
      <c r="L29" s="29">
        <f t="shared" si="3"/>
        <v>0</v>
      </c>
      <c r="M29" s="29">
        <f t="shared" si="4"/>
        <v>0</v>
      </c>
      <c r="N29" s="29">
        <f t="shared" si="5"/>
        <v>0</v>
      </c>
      <c r="O29" s="30">
        <f t="shared" si="6"/>
        <v>0</v>
      </c>
    </row>
    <row r="30" spans="1:15" s="25" customFormat="1" ht="68" customHeight="1" x14ac:dyDescent="0.3">
      <c r="A30" s="26">
        <v>11</v>
      </c>
      <c r="B30" s="27" t="s">
        <v>57</v>
      </c>
      <c r="C30" s="5"/>
      <c r="D30" s="28">
        <v>30</v>
      </c>
      <c r="E30" s="28" t="s">
        <v>82</v>
      </c>
      <c r="F30" s="6"/>
      <c r="G30" s="4">
        <v>0</v>
      </c>
      <c r="H30" s="29"/>
      <c r="I30" s="4">
        <v>0</v>
      </c>
      <c r="J30" s="29">
        <f t="shared" si="1"/>
        <v>0</v>
      </c>
      <c r="K30" s="29">
        <f t="shared" si="2"/>
        <v>0</v>
      </c>
      <c r="L30" s="29">
        <f t="shared" si="3"/>
        <v>0</v>
      </c>
      <c r="M30" s="29">
        <f t="shared" si="4"/>
        <v>0</v>
      </c>
      <c r="N30" s="29">
        <f t="shared" si="5"/>
        <v>0</v>
      </c>
      <c r="O30" s="30">
        <f t="shared" si="6"/>
        <v>0</v>
      </c>
    </row>
    <row r="31" spans="1:15" s="25" customFormat="1" ht="68" customHeight="1" x14ac:dyDescent="0.3">
      <c r="A31" s="26">
        <v>12</v>
      </c>
      <c r="B31" s="27" t="s">
        <v>58</v>
      </c>
      <c r="C31" s="5"/>
      <c r="D31" s="28">
        <v>60</v>
      </c>
      <c r="E31" s="28" t="s">
        <v>83</v>
      </c>
      <c r="F31" s="6"/>
      <c r="G31" s="4">
        <v>0</v>
      </c>
      <c r="H31" s="29"/>
      <c r="I31" s="4">
        <v>0</v>
      </c>
      <c r="J31" s="29">
        <f t="shared" si="1"/>
        <v>0</v>
      </c>
      <c r="K31" s="29">
        <f t="shared" si="2"/>
        <v>0</v>
      </c>
      <c r="L31" s="29">
        <f t="shared" si="3"/>
        <v>0</v>
      </c>
      <c r="M31" s="29">
        <f t="shared" si="4"/>
        <v>0</v>
      </c>
      <c r="N31" s="29">
        <f t="shared" si="5"/>
        <v>0</v>
      </c>
      <c r="O31" s="30">
        <f t="shared" si="6"/>
        <v>0</v>
      </c>
    </row>
    <row r="32" spans="1:15" s="25" customFormat="1" ht="68" customHeight="1" x14ac:dyDescent="0.3">
      <c r="A32" s="26">
        <v>13</v>
      </c>
      <c r="B32" s="27" t="s">
        <v>59</v>
      </c>
      <c r="C32" s="5"/>
      <c r="D32" s="28">
        <v>18</v>
      </c>
      <c r="E32" s="28" t="s">
        <v>42</v>
      </c>
      <c r="F32" s="6"/>
      <c r="G32" s="4">
        <v>0</v>
      </c>
      <c r="H32" s="29"/>
      <c r="I32" s="4">
        <v>0</v>
      </c>
      <c r="J32" s="29">
        <f t="shared" si="1"/>
        <v>0</v>
      </c>
      <c r="K32" s="29">
        <f t="shared" si="2"/>
        <v>0</v>
      </c>
      <c r="L32" s="29">
        <f t="shared" si="3"/>
        <v>0</v>
      </c>
      <c r="M32" s="29">
        <f t="shared" si="4"/>
        <v>0</v>
      </c>
      <c r="N32" s="29">
        <f t="shared" si="5"/>
        <v>0</v>
      </c>
      <c r="O32" s="30">
        <f t="shared" si="6"/>
        <v>0</v>
      </c>
    </row>
    <row r="33" spans="1:15" s="25" customFormat="1" ht="68" customHeight="1" x14ac:dyDescent="0.3">
      <c r="A33" s="26">
        <v>14</v>
      </c>
      <c r="B33" s="27" t="s">
        <v>60</v>
      </c>
      <c r="C33" s="5"/>
      <c r="D33" s="28">
        <v>70</v>
      </c>
      <c r="E33" s="28" t="s">
        <v>42</v>
      </c>
      <c r="F33" s="6"/>
      <c r="G33" s="4">
        <v>0</v>
      </c>
      <c r="H33" s="29"/>
      <c r="I33" s="4">
        <v>0</v>
      </c>
      <c r="J33" s="29">
        <f t="shared" si="1"/>
        <v>0</v>
      </c>
      <c r="K33" s="29">
        <f t="shared" si="2"/>
        <v>0</v>
      </c>
      <c r="L33" s="29">
        <f t="shared" si="3"/>
        <v>0</v>
      </c>
      <c r="M33" s="29">
        <f t="shared" si="4"/>
        <v>0</v>
      </c>
      <c r="N33" s="29">
        <f t="shared" si="5"/>
        <v>0</v>
      </c>
      <c r="O33" s="30">
        <f t="shared" si="6"/>
        <v>0</v>
      </c>
    </row>
    <row r="34" spans="1:15" s="25" customFormat="1" ht="68" customHeight="1" x14ac:dyDescent="0.3">
      <c r="A34" s="26">
        <v>15</v>
      </c>
      <c r="B34" s="27" t="s">
        <v>61</v>
      </c>
      <c r="C34" s="5"/>
      <c r="D34" s="28">
        <v>18</v>
      </c>
      <c r="E34" s="28" t="s">
        <v>42</v>
      </c>
      <c r="F34" s="6"/>
      <c r="G34" s="4">
        <v>0</v>
      </c>
      <c r="H34" s="29"/>
      <c r="I34" s="4">
        <v>0</v>
      </c>
      <c r="J34" s="29">
        <f t="shared" si="1"/>
        <v>0</v>
      </c>
      <c r="K34" s="29">
        <f t="shared" si="2"/>
        <v>0</v>
      </c>
      <c r="L34" s="29">
        <f t="shared" si="3"/>
        <v>0</v>
      </c>
      <c r="M34" s="29">
        <f t="shared" si="4"/>
        <v>0</v>
      </c>
      <c r="N34" s="29">
        <f t="shared" si="5"/>
        <v>0</v>
      </c>
      <c r="O34" s="30">
        <f t="shared" si="6"/>
        <v>0</v>
      </c>
    </row>
    <row r="35" spans="1:15" s="25" customFormat="1" ht="68" customHeight="1" x14ac:dyDescent="0.3">
      <c r="A35" s="26">
        <v>16</v>
      </c>
      <c r="B35" s="27" t="s">
        <v>62</v>
      </c>
      <c r="C35" s="5"/>
      <c r="D35" s="28">
        <v>30</v>
      </c>
      <c r="E35" s="28" t="s">
        <v>42</v>
      </c>
      <c r="F35" s="6"/>
      <c r="G35" s="4">
        <v>0</v>
      </c>
      <c r="H35" s="29"/>
      <c r="I35" s="4">
        <v>0</v>
      </c>
      <c r="J35" s="29">
        <f t="shared" si="1"/>
        <v>0</v>
      </c>
      <c r="K35" s="29">
        <f t="shared" si="2"/>
        <v>0</v>
      </c>
      <c r="L35" s="29">
        <f t="shared" si="3"/>
        <v>0</v>
      </c>
      <c r="M35" s="29">
        <f t="shared" si="4"/>
        <v>0</v>
      </c>
      <c r="N35" s="29">
        <f t="shared" si="5"/>
        <v>0</v>
      </c>
      <c r="O35" s="30">
        <f t="shared" si="6"/>
        <v>0</v>
      </c>
    </row>
    <row r="36" spans="1:15" s="25" customFormat="1" ht="68" customHeight="1" x14ac:dyDescent="0.3">
      <c r="A36" s="26">
        <v>17</v>
      </c>
      <c r="B36" s="27" t="s">
        <v>63</v>
      </c>
      <c r="C36" s="5"/>
      <c r="D36" s="28">
        <v>33</v>
      </c>
      <c r="E36" s="28" t="s">
        <v>42</v>
      </c>
      <c r="F36" s="6"/>
      <c r="G36" s="4">
        <v>0</v>
      </c>
      <c r="H36" s="29"/>
      <c r="I36" s="4">
        <v>0</v>
      </c>
      <c r="J36" s="29">
        <f t="shared" si="1"/>
        <v>0</v>
      </c>
      <c r="K36" s="29">
        <f t="shared" si="2"/>
        <v>0</v>
      </c>
      <c r="L36" s="29">
        <f t="shared" si="3"/>
        <v>0</v>
      </c>
      <c r="M36" s="29">
        <f t="shared" si="4"/>
        <v>0</v>
      </c>
      <c r="N36" s="29">
        <f t="shared" si="5"/>
        <v>0</v>
      </c>
      <c r="O36" s="30">
        <f t="shared" si="6"/>
        <v>0</v>
      </c>
    </row>
    <row r="37" spans="1:15" s="25" customFormat="1" ht="77.5" customHeight="1" x14ac:dyDescent="0.3">
      <c r="A37" s="26">
        <v>18</v>
      </c>
      <c r="B37" s="27" t="s">
        <v>64</v>
      </c>
      <c r="C37" s="5"/>
      <c r="D37" s="28">
        <v>6</v>
      </c>
      <c r="E37" s="28" t="s">
        <v>42</v>
      </c>
      <c r="F37" s="6"/>
      <c r="G37" s="4">
        <v>0</v>
      </c>
      <c r="H37" s="29"/>
      <c r="I37" s="4">
        <v>0</v>
      </c>
      <c r="J37" s="29">
        <f t="shared" si="1"/>
        <v>0</v>
      </c>
      <c r="K37" s="29">
        <f t="shared" si="2"/>
        <v>0</v>
      </c>
      <c r="L37" s="29">
        <f t="shared" si="3"/>
        <v>0</v>
      </c>
      <c r="M37" s="29">
        <f t="shared" si="4"/>
        <v>0</v>
      </c>
      <c r="N37" s="29">
        <f t="shared" si="5"/>
        <v>0</v>
      </c>
      <c r="O37" s="30">
        <f t="shared" si="6"/>
        <v>0</v>
      </c>
    </row>
    <row r="38" spans="1:15" s="25" customFormat="1" ht="68" customHeight="1" x14ac:dyDescent="0.3">
      <c r="A38" s="26">
        <v>19</v>
      </c>
      <c r="B38" s="27" t="s">
        <v>65</v>
      </c>
      <c r="C38" s="5"/>
      <c r="D38" s="28">
        <v>35</v>
      </c>
      <c r="E38" s="28" t="s">
        <v>42</v>
      </c>
      <c r="F38" s="6"/>
      <c r="G38" s="4">
        <v>0</v>
      </c>
      <c r="H38" s="29"/>
      <c r="I38" s="4">
        <v>0</v>
      </c>
      <c r="J38" s="29">
        <f t="shared" si="1"/>
        <v>0</v>
      </c>
      <c r="K38" s="29">
        <f t="shared" si="2"/>
        <v>0</v>
      </c>
      <c r="L38" s="29">
        <f t="shared" si="3"/>
        <v>0</v>
      </c>
      <c r="M38" s="29">
        <f t="shared" si="4"/>
        <v>0</v>
      </c>
      <c r="N38" s="29">
        <f t="shared" si="5"/>
        <v>0</v>
      </c>
      <c r="O38" s="30">
        <f t="shared" si="6"/>
        <v>0</v>
      </c>
    </row>
    <row r="39" spans="1:15" s="25" customFormat="1" ht="68" customHeight="1" x14ac:dyDescent="0.3">
      <c r="A39" s="26">
        <v>20</v>
      </c>
      <c r="B39" s="27" t="s">
        <v>66</v>
      </c>
      <c r="C39" s="5"/>
      <c r="D39" s="28">
        <v>10</v>
      </c>
      <c r="E39" s="28" t="s">
        <v>42</v>
      </c>
      <c r="F39" s="6"/>
      <c r="G39" s="4">
        <v>0</v>
      </c>
      <c r="H39" s="29"/>
      <c r="I39" s="4">
        <v>0</v>
      </c>
      <c r="J39" s="29">
        <f t="shared" si="1"/>
        <v>0</v>
      </c>
      <c r="K39" s="29">
        <f t="shared" si="2"/>
        <v>0</v>
      </c>
      <c r="L39" s="29">
        <f t="shared" si="3"/>
        <v>0</v>
      </c>
      <c r="M39" s="29">
        <f t="shared" si="4"/>
        <v>0</v>
      </c>
      <c r="N39" s="29">
        <f t="shared" si="5"/>
        <v>0</v>
      </c>
      <c r="O39" s="30">
        <f t="shared" si="6"/>
        <v>0</v>
      </c>
    </row>
    <row r="40" spans="1:15" s="25" customFormat="1" ht="68" customHeight="1" x14ac:dyDescent="0.3">
      <c r="A40" s="26">
        <v>21</v>
      </c>
      <c r="B40" s="27" t="s">
        <v>67</v>
      </c>
      <c r="C40" s="5"/>
      <c r="D40" s="28">
        <v>35</v>
      </c>
      <c r="E40" s="28" t="s">
        <v>42</v>
      </c>
      <c r="F40" s="6"/>
      <c r="G40" s="4">
        <v>0</v>
      </c>
      <c r="H40" s="29"/>
      <c r="I40" s="4">
        <v>0</v>
      </c>
      <c r="J40" s="29">
        <f t="shared" si="1"/>
        <v>0</v>
      </c>
      <c r="K40" s="29">
        <f t="shared" si="2"/>
        <v>0</v>
      </c>
      <c r="L40" s="29">
        <f t="shared" si="3"/>
        <v>0</v>
      </c>
      <c r="M40" s="29">
        <f t="shared" si="4"/>
        <v>0</v>
      </c>
      <c r="N40" s="29">
        <f t="shared" si="5"/>
        <v>0</v>
      </c>
      <c r="O40" s="30">
        <f t="shared" si="6"/>
        <v>0</v>
      </c>
    </row>
    <row r="41" spans="1:15" s="25" customFormat="1" ht="68" customHeight="1" x14ac:dyDescent="0.3">
      <c r="A41" s="26">
        <v>22</v>
      </c>
      <c r="B41" s="27" t="s">
        <v>68</v>
      </c>
      <c r="C41" s="5"/>
      <c r="D41" s="28">
        <v>2</v>
      </c>
      <c r="E41" s="28" t="s">
        <v>42</v>
      </c>
      <c r="F41" s="6"/>
      <c r="G41" s="4">
        <v>0</v>
      </c>
      <c r="H41" s="29"/>
      <c r="I41" s="4">
        <v>0</v>
      </c>
      <c r="J41" s="29">
        <f t="shared" si="1"/>
        <v>0</v>
      </c>
      <c r="K41" s="29">
        <f t="shared" si="2"/>
        <v>0</v>
      </c>
      <c r="L41" s="29">
        <f t="shared" si="3"/>
        <v>0</v>
      </c>
      <c r="M41" s="29">
        <f t="shared" si="4"/>
        <v>0</v>
      </c>
      <c r="N41" s="29">
        <f t="shared" si="5"/>
        <v>0</v>
      </c>
      <c r="O41" s="30">
        <f t="shared" si="6"/>
        <v>0</v>
      </c>
    </row>
    <row r="42" spans="1:15" s="25" customFormat="1" ht="68" customHeight="1" x14ac:dyDescent="0.3">
      <c r="A42" s="26">
        <v>23</v>
      </c>
      <c r="B42" s="27" t="s">
        <v>69</v>
      </c>
      <c r="C42" s="5"/>
      <c r="D42" s="28">
        <v>50</v>
      </c>
      <c r="E42" s="28" t="s">
        <v>42</v>
      </c>
      <c r="F42" s="6"/>
      <c r="G42" s="4">
        <v>0</v>
      </c>
      <c r="H42" s="29"/>
      <c r="I42" s="4">
        <v>0</v>
      </c>
      <c r="J42" s="29">
        <f t="shared" si="1"/>
        <v>0</v>
      </c>
      <c r="K42" s="29">
        <f t="shared" si="2"/>
        <v>0</v>
      </c>
      <c r="L42" s="29">
        <f t="shared" si="3"/>
        <v>0</v>
      </c>
      <c r="M42" s="29">
        <f t="shared" si="4"/>
        <v>0</v>
      </c>
      <c r="N42" s="29">
        <f t="shared" si="5"/>
        <v>0</v>
      </c>
      <c r="O42" s="30">
        <f t="shared" si="6"/>
        <v>0</v>
      </c>
    </row>
    <row r="43" spans="1:15" s="25" customFormat="1" ht="68" customHeight="1" x14ac:dyDescent="0.3">
      <c r="A43" s="26">
        <v>24</v>
      </c>
      <c r="B43" s="27" t="s">
        <v>70</v>
      </c>
      <c r="C43" s="5"/>
      <c r="D43" s="28">
        <v>15</v>
      </c>
      <c r="E43" s="28" t="s">
        <v>42</v>
      </c>
      <c r="F43" s="6"/>
      <c r="G43" s="4">
        <v>0</v>
      </c>
      <c r="H43" s="29"/>
      <c r="I43" s="4">
        <v>0</v>
      </c>
      <c r="J43" s="29">
        <f t="shared" si="1"/>
        <v>0</v>
      </c>
      <c r="K43" s="29">
        <f t="shared" si="2"/>
        <v>0</v>
      </c>
      <c r="L43" s="29">
        <f t="shared" si="3"/>
        <v>0</v>
      </c>
      <c r="M43" s="29">
        <f t="shared" si="4"/>
        <v>0</v>
      </c>
      <c r="N43" s="29">
        <f t="shared" si="5"/>
        <v>0</v>
      </c>
      <c r="O43" s="30">
        <f t="shared" si="6"/>
        <v>0</v>
      </c>
    </row>
    <row r="44" spans="1:15" s="25" customFormat="1" ht="68" customHeight="1" x14ac:dyDescent="0.3">
      <c r="A44" s="26">
        <v>25</v>
      </c>
      <c r="B44" s="27" t="s">
        <v>71</v>
      </c>
      <c r="C44" s="5"/>
      <c r="D44" s="28">
        <v>50</v>
      </c>
      <c r="E44" s="28" t="s">
        <v>42</v>
      </c>
      <c r="F44" s="6"/>
      <c r="G44" s="4">
        <v>0</v>
      </c>
      <c r="H44" s="29"/>
      <c r="I44" s="4">
        <v>0</v>
      </c>
      <c r="J44" s="29">
        <f t="shared" si="1"/>
        <v>0</v>
      </c>
      <c r="K44" s="29">
        <f t="shared" si="2"/>
        <v>0</v>
      </c>
      <c r="L44" s="29">
        <f t="shared" si="3"/>
        <v>0</v>
      </c>
      <c r="M44" s="29">
        <f t="shared" si="4"/>
        <v>0</v>
      </c>
      <c r="N44" s="29">
        <f t="shared" si="5"/>
        <v>0</v>
      </c>
      <c r="O44" s="30">
        <f t="shared" si="6"/>
        <v>0</v>
      </c>
    </row>
    <row r="45" spans="1:15" s="25" customFormat="1" ht="68" customHeight="1" x14ac:dyDescent="0.3">
      <c r="A45" s="26">
        <v>26</v>
      </c>
      <c r="B45" s="27" t="s">
        <v>72</v>
      </c>
      <c r="C45" s="5"/>
      <c r="D45" s="28">
        <v>30</v>
      </c>
      <c r="E45" s="28" t="s">
        <v>42</v>
      </c>
      <c r="F45" s="6"/>
      <c r="G45" s="4">
        <v>0</v>
      </c>
      <c r="H45" s="29"/>
      <c r="I45" s="4">
        <v>0</v>
      </c>
      <c r="J45" s="29">
        <f t="shared" si="1"/>
        <v>0</v>
      </c>
      <c r="K45" s="29">
        <f t="shared" si="2"/>
        <v>0</v>
      </c>
      <c r="L45" s="29">
        <f t="shared" si="3"/>
        <v>0</v>
      </c>
      <c r="M45" s="29">
        <f t="shared" si="4"/>
        <v>0</v>
      </c>
      <c r="N45" s="29">
        <f t="shared" si="5"/>
        <v>0</v>
      </c>
      <c r="O45" s="30">
        <f t="shared" si="6"/>
        <v>0</v>
      </c>
    </row>
    <row r="46" spans="1:15" s="25" customFormat="1" ht="68" customHeight="1" x14ac:dyDescent="0.3">
      <c r="A46" s="26">
        <v>27</v>
      </c>
      <c r="B46" s="27" t="s">
        <v>73</v>
      </c>
      <c r="C46" s="5"/>
      <c r="D46" s="28">
        <v>8</v>
      </c>
      <c r="E46" s="28" t="s">
        <v>42</v>
      </c>
      <c r="F46" s="6"/>
      <c r="G46" s="4">
        <v>0</v>
      </c>
      <c r="H46" s="29"/>
      <c r="I46" s="4">
        <v>0</v>
      </c>
      <c r="J46" s="29">
        <f t="shared" si="1"/>
        <v>0</v>
      </c>
      <c r="K46" s="29">
        <f t="shared" si="2"/>
        <v>0</v>
      </c>
      <c r="L46" s="29">
        <f t="shared" si="3"/>
        <v>0</v>
      </c>
      <c r="M46" s="29">
        <f t="shared" si="4"/>
        <v>0</v>
      </c>
      <c r="N46" s="29">
        <f t="shared" si="5"/>
        <v>0</v>
      </c>
      <c r="O46" s="30">
        <f t="shared" si="6"/>
        <v>0</v>
      </c>
    </row>
    <row r="47" spans="1:15" s="25" customFormat="1" ht="68" customHeight="1" x14ac:dyDescent="0.3">
      <c r="A47" s="26">
        <v>28</v>
      </c>
      <c r="B47" s="27" t="s">
        <v>74</v>
      </c>
      <c r="C47" s="5"/>
      <c r="D47" s="28">
        <v>35</v>
      </c>
      <c r="E47" s="28" t="s">
        <v>42</v>
      </c>
      <c r="F47" s="6"/>
      <c r="G47" s="4">
        <v>0</v>
      </c>
      <c r="H47" s="29"/>
      <c r="I47" s="4">
        <v>0</v>
      </c>
      <c r="J47" s="29">
        <f t="shared" si="1"/>
        <v>0</v>
      </c>
      <c r="K47" s="29">
        <f t="shared" si="2"/>
        <v>0</v>
      </c>
      <c r="L47" s="29">
        <f t="shared" si="3"/>
        <v>0</v>
      </c>
      <c r="M47" s="29">
        <f t="shared" si="4"/>
        <v>0</v>
      </c>
      <c r="N47" s="29">
        <f t="shared" si="5"/>
        <v>0</v>
      </c>
      <c r="O47" s="30">
        <f t="shared" si="6"/>
        <v>0</v>
      </c>
    </row>
    <row r="48" spans="1:15" s="25" customFormat="1" ht="68" customHeight="1" x14ac:dyDescent="0.3">
      <c r="A48" s="26">
        <v>29</v>
      </c>
      <c r="B48" s="27" t="s">
        <v>75</v>
      </c>
      <c r="C48" s="5"/>
      <c r="D48" s="28">
        <v>30</v>
      </c>
      <c r="E48" s="28" t="s">
        <v>42</v>
      </c>
      <c r="F48" s="6"/>
      <c r="G48" s="4">
        <v>0</v>
      </c>
      <c r="H48" s="29"/>
      <c r="I48" s="4">
        <v>0</v>
      </c>
      <c r="J48" s="29">
        <f t="shared" si="1"/>
        <v>0</v>
      </c>
      <c r="K48" s="29">
        <f t="shared" si="2"/>
        <v>0</v>
      </c>
      <c r="L48" s="29">
        <f t="shared" si="3"/>
        <v>0</v>
      </c>
      <c r="M48" s="29">
        <f t="shared" si="4"/>
        <v>0</v>
      </c>
      <c r="N48" s="29">
        <f t="shared" si="5"/>
        <v>0</v>
      </c>
      <c r="O48" s="30">
        <f t="shared" si="6"/>
        <v>0</v>
      </c>
    </row>
    <row r="49" spans="1:15" s="25" customFormat="1" ht="55.5" customHeight="1" x14ac:dyDescent="0.3">
      <c r="A49" s="26">
        <v>30</v>
      </c>
      <c r="B49" s="27" t="s">
        <v>76</v>
      </c>
      <c r="C49" s="5"/>
      <c r="D49" s="28">
        <v>30</v>
      </c>
      <c r="E49" s="28" t="s">
        <v>42</v>
      </c>
      <c r="F49" s="6"/>
      <c r="G49" s="4">
        <v>0</v>
      </c>
      <c r="H49" s="29"/>
      <c r="I49" s="4">
        <v>0</v>
      </c>
      <c r="J49" s="29">
        <f t="shared" si="1"/>
        <v>0</v>
      </c>
      <c r="K49" s="29">
        <f t="shared" si="2"/>
        <v>0</v>
      </c>
      <c r="L49" s="29">
        <f t="shared" si="3"/>
        <v>0</v>
      </c>
      <c r="M49" s="29">
        <f t="shared" si="4"/>
        <v>0</v>
      </c>
      <c r="N49" s="29">
        <f t="shared" si="5"/>
        <v>0</v>
      </c>
      <c r="O49" s="30">
        <f t="shared" si="6"/>
        <v>0</v>
      </c>
    </row>
    <row r="50" spans="1:15" s="25" customFormat="1" ht="105" customHeight="1" x14ac:dyDescent="0.3">
      <c r="A50" s="26">
        <v>31</v>
      </c>
      <c r="B50" s="27" t="s">
        <v>77</v>
      </c>
      <c r="C50" s="5"/>
      <c r="D50" s="28">
        <v>7</v>
      </c>
      <c r="E50" s="28" t="s">
        <v>42</v>
      </c>
      <c r="F50" s="6"/>
      <c r="G50" s="4">
        <v>0</v>
      </c>
      <c r="H50" s="29"/>
      <c r="I50" s="4">
        <v>0</v>
      </c>
      <c r="J50" s="29">
        <f t="shared" si="1"/>
        <v>0</v>
      </c>
      <c r="K50" s="29">
        <f t="shared" si="2"/>
        <v>0</v>
      </c>
      <c r="L50" s="29">
        <f t="shared" si="3"/>
        <v>0</v>
      </c>
      <c r="M50" s="29">
        <f t="shared" si="4"/>
        <v>0</v>
      </c>
      <c r="N50" s="29">
        <f t="shared" si="5"/>
        <v>0</v>
      </c>
      <c r="O50" s="30">
        <f t="shared" si="6"/>
        <v>0</v>
      </c>
    </row>
    <row r="51" spans="1:15" s="25" customFormat="1" ht="68" customHeight="1" x14ac:dyDescent="0.3">
      <c r="A51" s="26">
        <v>32</v>
      </c>
      <c r="B51" s="27" t="s">
        <v>78</v>
      </c>
      <c r="C51" s="5"/>
      <c r="D51" s="28">
        <v>35</v>
      </c>
      <c r="E51" s="28" t="s">
        <v>42</v>
      </c>
      <c r="F51" s="6"/>
      <c r="G51" s="4">
        <v>0</v>
      </c>
      <c r="H51" s="29"/>
      <c r="I51" s="4">
        <v>0</v>
      </c>
      <c r="J51" s="29">
        <f t="shared" si="1"/>
        <v>0</v>
      </c>
      <c r="K51" s="29">
        <f t="shared" si="2"/>
        <v>0</v>
      </c>
      <c r="L51" s="29">
        <f t="shared" si="3"/>
        <v>0</v>
      </c>
      <c r="M51" s="29">
        <f t="shared" si="4"/>
        <v>0</v>
      </c>
      <c r="N51" s="29">
        <f t="shared" si="5"/>
        <v>0</v>
      </c>
      <c r="O51" s="30">
        <f t="shared" si="6"/>
        <v>0</v>
      </c>
    </row>
    <row r="52" spans="1:15" s="25" customFormat="1" ht="68" customHeight="1" x14ac:dyDescent="0.3">
      <c r="A52" s="26">
        <v>33</v>
      </c>
      <c r="B52" s="27" t="s">
        <v>79</v>
      </c>
      <c r="C52" s="5"/>
      <c r="D52" s="28">
        <v>40</v>
      </c>
      <c r="E52" s="28" t="s">
        <v>42</v>
      </c>
      <c r="F52" s="6"/>
      <c r="G52" s="4">
        <v>0</v>
      </c>
      <c r="H52" s="29"/>
      <c r="I52" s="4">
        <v>0</v>
      </c>
      <c r="J52" s="29">
        <f t="shared" si="1"/>
        <v>0</v>
      </c>
      <c r="K52" s="29">
        <f t="shared" si="2"/>
        <v>0</v>
      </c>
      <c r="L52" s="29">
        <f t="shared" si="3"/>
        <v>0</v>
      </c>
      <c r="M52" s="29">
        <f t="shared" si="4"/>
        <v>0</v>
      </c>
      <c r="N52" s="29">
        <f t="shared" si="5"/>
        <v>0</v>
      </c>
      <c r="O52" s="30">
        <f t="shared" si="6"/>
        <v>0</v>
      </c>
    </row>
    <row r="53" spans="1:15" s="25" customFormat="1" ht="68" customHeight="1" x14ac:dyDescent="0.3">
      <c r="A53" s="26">
        <v>34</v>
      </c>
      <c r="B53" s="27" t="s">
        <v>80</v>
      </c>
      <c r="C53" s="5"/>
      <c r="D53" s="28">
        <v>2</v>
      </c>
      <c r="E53" s="28" t="s">
        <v>42</v>
      </c>
      <c r="F53" s="6"/>
      <c r="G53" s="4">
        <v>0</v>
      </c>
      <c r="H53" s="29"/>
      <c r="I53" s="4">
        <v>0</v>
      </c>
      <c r="J53" s="29">
        <f t="shared" si="1"/>
        <v>0</v>
      </c>
      <c r="K53" s="29">
        <f t="shared" si="2"/>
        <v>0</v>
      </c>
      <c r="L53" s="29">
        <f t="shared" si="3"/>
        <v>0</v>
      </c>
      <c r="M53" s="29">
        <f t="shared" si="4"/>
        <v>0</v>
      </c>
      <c r="N53" s="29">
        <f t="shared" si="5"/>
        <v>0</v>
      </c>
      <c r="O53" s="30">
        <f t="shared" si="6"/>
        <v>0</v>
      </c>
    </row>
    <row r="54" spans="1:15" s="25" customFormat="1" ht="77" customHeight="1" x14ac:dyDescent="0.3">
      <c r="A54" s="26">
        <v>35</v>
      </c>
      <c r="B54" s="27" t="s">
        <v>81</v>
      </c>
      <c r="C54" s="5"/>
      <c r="D54" s="28">
        <v>8</v>
      </c>
      <c r="E54" s="28" t="s">
        <v>42</v>
      </c>
      <c r="F54" s="6"/>
      <c r="G54" s="4">
        <v>0</v>
      </c>
      <c r="H54" s="29">
        <f t="shared" ref="H54" si="7">+ROUND(F54*G54,0)</f>
        <v>0</v>
      </c>
      <c r="I54" s="4">
        <v>0</v>
      </c>
      <c r="J54" s="29">
        <f t="shared" si="1"/>
        <v>0</v>
      </c>
      <c r="K54" s="29">
        <f t="shared" si="2"/>
        <v>0</v>
      </c>
      <c r="L54" s="29">
        <f t="shared" si="3"/>
        <v>0</v>
      </c>
      <c r="M54" s="29">
        <f t="shared" si="4"/>
        <v>0</v>
      </c>
      <c r="N54" s="29">
        <f t="shared" si="5"/>
        <v>0</v>
      </c>
      <c r="O54" s="30">
        <f t="shared" si="6"/>
        <v>0</v>
      </c>
    </row>
    <row r="55" spans="1:15" s="25" customFormat="1" ht="81" customHeight="1" thickBot="1" x14ac:dyDescent="0.3">
      <c r="A55" s="20"/>
      <c r="B55" s="69"/>
      <c r="C55" s="69"/>
      <c r="D55" s="69"/>
      <c r="E55" s="69"/>
      <c r="F55" s="69"/>
      <c r="G55" s="69"/>
      <c r="H55" s="69"/>
      <c r="I55" s="69"/>
      <c r="J55" s="69"/>
      <c r="K55" s="69"/>
      <c r="L55" s="69"/>
      <c r="M55" s="70" t="s">
        <v>34</v>
      </c>
      <c r="N55" s="70"/>
      <c r="O55" s="31">
        <f>SUMIF(G:G,0%,L:L)</f>
        <v>0</v>
      </c>
    </row>
    <row r="56" spans="1:15" s="25" customFormat="1" ht="81" customHeight="1" thickBot="1" x14ac:dyDescent="0.3">
      <c r="A56" s="58" t="s">
        <v>24</v>
      </c>
      <c r="B56" s="59"/>
      <c r="C56" s="59"/>
      <c r="D56" s="59"/>
      <c r="E56" s="59"/>
      <c r="F56" s="59"/>
      <c r="G56" s="59"/>
      <c r="H56" s="59"/>
      <c r="I56" s="59"/>
      <c r="J56" s="59"/>
      <c r="K56" s="59"/>
      <c r="L56" s="59"/>
      <c r="M56" s="71" t="s">
        <v>10</v>
      </c>
      <c r="N56" s="71"/>
      <c r="O56" s="32">
        <f>SUMIF(G:G,5%,L:L)</f>
        <v>0</v>
      </c>
    </row>
    <row r="57" spans="1:15" s="25" customFormat="1" ht="81" customHeight="1" x14ac:dyDescent="0.25">
      <c r="A57" s="54" t="s">
        <v>41</v>
      </c>
      <c r="B57" s="55"/>
      <c r="C57" s="55"/>
      <c r="D57" s="55"/>
      <c r="E57" s="55"/>
      <c r="F57" s="55"/>
      <c r="G57" s="55"/>
      <c r="H57" s="55"/>
      <c r="I57" s="55"/>
      <c r="J57" s="55"/>
      <c r="K57" s="55"/>
      <c r="L57" s="56"/>
      <c r="M57" s="71" t="s">
        <v>11</v>
      </c>
      <c r="N57" s="71"/>
      <c r="O57" s="32">
        <f>SUMIF(G:G,19%,L:L)</f>
        <v>0</v>
      </c>
    </row>
    <row r="58" spans="1:15" s="25" customFormat="1" ht="81" customHeight="1" x14ac:dyDescent="0.3">
      <c r="A58" s="57"/>
      <c r="B58" s="57"/>
      <c r="C58" s="57"/>
      <c r="D58" s="57"/>
      <c r="E58" s="57"/>
      <c r="F58" s="57"/>
      <c r="G58" s="57"/>
      <c r="H58" s="57"/>
      <c r="I58" s="57"/>
      <c r="J58" s="57"/>
      <c r="K58" s="57"/>
      <c r="L58" s="57"/>
      <c r="M58" s="36" t="s">
        <v>7</v>
      </c>
      <c r="N58" s="37"/>
      <c r="O58" s="33">
        <f>SUM(O55:O57)</f>
        <v>0</v>
      </c>
    </row>
    <row r="59" spans="1:15" s="25" customFormat="1" ht="81" customHeight="1" x14ac:dyDescent="0.25">
      <c r="A59" s="57"/>
      <c r="B59" s="57"/>
      <c r="C59" s="57"/>
      <c r="D59" s="57"/>
      <c r="E59" s="57"/>
      <c r="F59" s="57"/>
      <c r="G59" s="57"/>
      <c r="H59" s="57"/>
      <c r="I59" s="57"/>
      <c r="J59" s="57"/>
      <c r="K59" s="57"/>
      <c r="L59" s="57"/>
      <c r="M59" s="72" t="s">
        <v>12</v>
      </c>
      <c r="N59" s="73"/>
      <c r="O59" s="32">
        <f>SUMIF(G:G,5%,M:M)</f>
        <v>0</v>
      </c>
    </row>
    <row r="60" spans="1:15" s="25" customFormat="1" ht="81" customHeight="1" x14ac:dyDescent="0.25">
      <c r="A60" s="57"/>
      <c r="B60" s="57"/>
      <c r="C60" s="57"/>
      <c r="D60" s="57"/>
      <c r="E60" s="57"/>
      <c r="F60" s="57"/>
      <c r="G60" s="57"/>
      <c r="H60" s="57"/>
      <c r="I60" s="57"/>
      <c r="J60" s="57"/>
      <c r="K60" s="57"/>
      <c r="L60" s="57"/>
      <c r="M60" s="72" t="s">
        <v>13</v>
      </c>
      <c r="N60" s="73"/>
      <c r="O60" s="32">
        <f>SUMIF(G:G,19%,M:M)</f>
        <v>0</v>
      </c>
    </row>
    <row r="61" spans="1:15" s="25" customFormat="1" ht="59" customHeight="1" x14ac:dyDescent="0.3">
      <c r="A61" s="57"/>
      <c r="B61" s="57"/>
      <c r="C61" s="57"/>
      <c r="D61" s="57"/>
      <c r="E61" s="57"/>
      <c r="F61" s="57"/>
      <c r="G61" s="57"/>
      <c r="H61" s="57"/>
      <c r="I61" s="57"/>
      <c r="J61" s="57"/>
      <c r="K61" s="57"/>
      <c r="L61" s="57"/>
      <c r="M61" s="36" t="s">
        <v>14</v>
      </c>
      <c r="N61" s="37"/>
      <c r="O61" s="33">
        <f>SUM(O59:O60)</f>
        <v>0</v>
      </c>
    </row>
    <row r="62" spans="1:15" s="25" customFormat="1" ht="31.5" customHeight="1" x14ac:dyDescent="0.25">
      <c r="A62" s="57"/>
      <c r="B62" s="57"/>
      <c r="C62" s="57"/>
      <c r="D62" s="57"/>
      <c r="E62" s="57"/>
      <c r="F62" s="57"/>
      <c r="G62" s="57"/>
      <c r="H62" s="57"/>
      <c r="I62" s="57"/>
      <c r="J62" s="57"/>
      <c r="K62" s="57"/>
      <c r="L62" s="57"/>
      <c r="M62" s="40" t="s">
        <v>32</v>
      </c>
      <c r="N62" s="41"/>
      <c r="O62" s="32">
        <f>SUMIF(I:I,8%,N:N)</f>
        <v>0</v>
      </c>
    </row>
    <row r="63" spans="1:15" s="25" customFormat="1" ht="30.5" customHeight="1" x14ac:dyDescent="0.3">
      <c r="A63" s="57"/>
      <c r="B63" s="57"/>
      <c r="C63" s="57"/>
      <c r="D63" s="57"/>
      <c r="E63" s="57"/>
      <c r="F63" s="57"/>
      <c r="G63" s="57"/>
      <c r="H63" s="57"/>
      <c r="I63" s="57"/>
      <c r="J63" s="57"/>
      <c r="K63" s="57"/>
      <c r="L63" s="57"/>
      <c r="M63" s="38" t="s">
        <v>31</v>
      </c>
      <c r="N63" s="39"/>
      <c r="O63" s="33">
        <f>+O62</f>
        <v>0</v>
      </c>
    </row>
    <row r="64" spans="1:15" s="25" customFormat="1" ht="81" hidden="1" customHeight="1" x14ac:dyDescent="0.3">
      <c r="A64" s="57"/>
      <c r="B64" s="57"/>
      <c r="C64" s="57"/>
      <c r="D64" s="57"/>
      <c r="E64" s="57"/>
      <c r="F64" s="57"/>
      <c r="G64" s="57"/>
      <c r="H64" s="57"/>
      <c r="I64" s="57"/>
      <c r="J64" s="57"/>
      <c r="K64" s="57"/>
      <c r="L64" s="57"/>
      <c r="M64" s="38" t="s">
        <v>15</v>
      </c>
      <c r="N64" s="39"/>
      <c r="O64" s="33">
        <f>+O58+O61+O63</f>
        <v>0</v>
      </c>
    </row>
    <row r="65" spans="1:15" s="25" customFormat="1" ht="33" customHeight="1" x14ac:dyDescent="0.35">
      <c r="A65" s="7"/>
      <c r="B65" s="8"/>
      <c r="C65" s="7"/>
      <c r="D65" s="7"/>
      <c r="E65" s="7"/>
      <c r="F65" s="7"/>
      <c r="G65" s="7"/>
      <c r="H65" s="7"/>
      <c r="I65" s="7"/>
      <c r="J65" s="7"/>
      <c r="K65" s="10"/>
      <c r="L65" s="10"/>
      <c r="M65" s="74" t="s">
        <v>15</v>
      </c>
      <c r="N65" s="74"/>
      <c r="O65" s="75">
        <f>+O63+O61+O58</f>
        <v>0</v>
      </c>
    </row>
    <row r="66" spans="1:15" s="25" customFormat="1" ht="3.5" customHeight="1" x14ac:dyDescent="0.35">
      <c r="A66" s="7"/>
      <c r="B66" s="8"/>
      <c r="C66" s="7"/>
      <c r="D66" s="7"/>
      <c r="E66" s="7"/>
      <c r="F66" s="7"/>
      <c r="G66" s="7"/>
      <c r="H66" s="7"/>
      <c r="I66" s="7"/>
      <c r="J66" s="7"/>
      <c r="K66" s="10"/>
      <c r="L66" s="10"/>
      <c r="M66" s="10"/>
      <c r="N66" s="10"/>
      <c r="O66" s="10"/>
    </row>
    <row r="67" spans="1:15" s="25" customFormat="1" ht="9.5" customHeight="1" x14ac:dyDescent="0.35">
      <c r="A67" s="7"/>
      <c r="B67" s="8"/>
      <c r="C67" s="7"/>
      <c r="D67" s="7"/>
      <c r="E67" s="7"/>
      <c r="F67" s="7"/>
      <c r="G67" s="7"/>
      <c r="H67" s="7"/>
      <c r="I67" s="7"/>
      <c r="J67" s="7"/>
      <c r="K67" s="10"/>
      <c r="L67" s="10"/>
      <c r="M67" s="10"/>
      <c r="N67" s="10"/>
      <c r="O67" s="10"/>
    </row>
    <row r="68" spans="1:15" s="25" customFormat="1" ht="6.5" customHeight="1" x14ac:dyDescent="0.35">
      <c r="A68" s="7"/>
      <c r="B68" s="67"/>
      <c r="C68" s="67"/>
      <c r="D68" s="7"/>
      <c r="E68" s="7"/>
      <c r="F68" s="7"/>
      <c r="G68" s="7"/>
      <c r="H68" s="7"/>
      <c r="I68" s="7"/>
      <c r="J68" s="7"/>
      <c r="K68" s="10"/>
      <c r="L68" s="10"/>
      <c r="M68" s="10"/>
      <c r="N68" s="10"/>
      <c r="O68" s="10"/>
    </row>
    <row r="69" spans="1:15" s="25" customFormat="1" ht="54.5" customHeight="1" thickBot="1" x14ac:dyDescent="0.4">
      <c r="A69" s="7"/>
      <c r="B69" s="68"/>
      <c r="C69" s="68"/>
      <c r="D69" s="7"/>
      <c r="E69" s="7"/>
      <c r="F69" s="7"/>
      <c r="G69" s="7"/>
      <c r="H69" s="7"/>
      <c r="I69" s="7"/>
      <c r="J69" s="7"/>
      <c r="K69" s="10"/>
      <c r="L69" s="10"/>
      <c r="M69" s="10"/>
      <c r="N69" s="10"/>
      <c r="O69" s="10"/>
    </row>
    <row r="70" spans="1:15" s="25" customFormat="1" ht="21.5" customHeight="1" x14ac:dyDescent="0.35">
      <c r="A70" s="7"/>
      <c r="B70" s="61" t="s">
        <v>20</v>
      </c>
      <c r="C70" s="61"/>
      <c r="D70" s="7"/>
      <c r="E70" s="7"/>
      <c r="F70" s="7"/>
      <c r="G70" s="7"/>
      <c r="H70" s="7"/>
      <c r="I70" s="7"/>
      <c r="J70" s="7"/>
      <c r="K70" s="10"/>
      <c r="L70" s="10"/>
      <c r="M70" s="10"/>
      <c r="N70" s="10"/>
      <c r="O70" s="10"/>
    </row>
    <row r="71" spans="1:15" s="25" customFormat="1" ht="81" customHeight="1" x14ac:dyDescent="0.35">
      <c r="A71" s="7"/>
      <c r="B71" s="8"/>
      <c r="C71" s="7"/>
      <c r="D71" s="7"/>
      <c r="E71" s="7"/>
      <c r="F71" s="7"/>
      <c r="G71" s="7"/>
      <c r="H71" s="7"/>
      <c r="I71" s="7"/>
      <c r="J71" s="7"/>
      <c r="K71" s="10"/>
      <c r="L71" s="10"/>
      <c r="M71" s="10"/>
      <c r="N71" s="10"/>
      <c r="O71" s="10"/>
    </row>
    <row r="72" spans="1:15" s="25" customFormat="1" ht="81" customHeight="1" x14ac:dyDescent="0.35">
      <c r="A72" s="34" t="s">
        <v>43</v>
      </c>
      <c r="B72" s="8"/>
      <c r="C72" s="7"/>
      <c r="D72" s="7"/>
      <c r="E72" s="7"/>
      <c r="F72" s="7"/>
      <c r="G72" s="7"/>
      <c r="H72" s="7"/>
      <c r="I72" s="7"/>
      <c r="J72" s="7"/>
      <c r="K72" s="10"/>
      <c r="L72" s="10"/>
      <c r="M72" s="10"/>
      <c r="N72" s="10"/>
      <c r="O72" s="10"/>
    </row>
    <row r="73" spans="1:15" s="25" customFormat="1" ht="81" customHeight="1" x14ac:dyDescent="0.35">
      <c r="A73" s="7"/>
      <c r="B73" s="8"/>
      <c r="C73" s="7"/>
      <c r="D73" s="7"/>
      <c r="E73" s="7"/>
      <c r="F73" s="7"/>
      <c r="G73" s="7"/>
      <c r="H73" s="7"/>
      <c r="I73" s="7"/>
      <c r="J73" s="7"/>
      <c r="K73" s="10"/>
      <c r="L73" s="10"/>
      <c r="M73" s="10"/>
      <c r="N73" s="10"/>
      <c r="O73" s="10"/>
    </row>
    <row r="74" spans="1:15" s="25" customFormat="1" ht="84" customHeight="1" x14ac:dyDescent="0.35">
      <c r="A74" s="7"/>
      <c r="B74" s="8"/>
      <c r="C74" s="7"/>
      <c r="D74" s="7"/>
      <c r="E74" s="7"/>
      <c r="F74" s="7"/>
      <c r="G74" s="7"/>
      <c r="H74" s="7"/>
      <c r="I74" s="7"/>
      <c r="J74" s="7"/>
      <c r="K74" s="10"/>
      <c r="L74" s="10"/>
      <c r="M74" s="10"/>
      <c r="N74" s="10"/>
      <c r="O74" s="10"/>
    </row>
    <row r="75" spans="1:15" s="25" customFormat="1" ht="42" customHeight="1" x14ac:dyDescent="0.35">
      <c r="A75" s="7"/>
      <c r="B75" s="8"/>
      <c r="C75" s="7"/>
      <c r="D75" s="7"/>
      <c r="E75" s="7"/>
      <c r="F75" s="7"/>
      <c r="G75" s="7"/>
      <c r="H75" s="7"/>
      <c r="I75" s="7"/>
      <c r="J75" s="7"/>
      <c r="K75" s="10"/>
      <c r="L75" s="10"/>
      <c r="M75" s="10"/>
      <c r="N75" s="10"/>
      <c r="O75" s="10"/>
    </row>
    <row r="76" spans="1:15" s="25" customFormat="1" ht="39" customHeight="1" x14ac:dyDescent="0.35">
      <c r="A76" s="7"/>
      <c r="B76" s="8"/>
      <c r="C76" s="7"/>
      <c r="D76" s="7"/>
      <c r="E76" s="7"/>
      <c r="F76" s="7"/>
      <c r="G76" s="7"/>
      <c r="H76" s="7"/>
      <c r="I76" s="7"/>
      <c r="J76" s="7"/>
      <c r="K76" s="10"/>
      <c r="L76" s="10"/>
      <c r="M76" s="10"/>
      <c r="N76" s="10"/>
      <c r="O76" s="10"/>
    </row>
    <row r="77" spans="1:15" s="25" customFormat="1" ht="30" customHeight="1" x14ac:dyDescent="0.35">
      <c r="A77" s="7"/>
      <c r="B77" s="8"/>
      <c r="C77" s="7"/>
      <c r="D77" s="7"/>
      <c r="E77" s="7"/>
      <c r="F77" s="7"/>
      <c r="G77" s="7"/>
      <c r="H77" s="7"/>
      <c r="I77" s="7"/>
      <c r="J77" s="7"/>
      <c r="K77" s="10"/>
      <c r="L77" s="10"/>
      <c r="M77" s="10"/>
      <c r="N77" s="10"/>
      <c r="O77" s="10"/>
    </row>
    <row r="78" spans="1:15" s="25" customFormat="1" ht="30" customHeight="1" x14ac:dyDescent="0.35">
      <c r="A78" s="7"/>
      <c r="B78" s="8"/>
      <c r="C78" s="7"/>
      <c r="D78" s="7"/>
      <c r="E78" s="7"/>
      <c r="F78" s="7"/>
      <c r="G78" s="7"/>
      <c r="H78" s="7"/>
      <c r="I78" s="7"/>
      <c r="J78" s="7"/>
      <c r="K78" s="10"/>
      <c r="L78" s="10"/>
      <c r="M78" s="10"/>
      <c r="N78" s="10"/>
      <c r="O78" s="10"/>
    </row>
    <row r="79" spans="1:15" s="25" customFormat="1" ht="30" customHeight="1" x14ac:dyDescent="0.35">
      <c r="A79" s="7"/>
      <c r="B79" s="8"/>
      <c r="C79" s="7"/>
      <c r="D79" s="7"/>
      <c r="E79" s="7"/>
      <c r="F79" s="7"/>
      <c r="G79" s="7"/>
      <c r="H79" s="7"/>
      <c r="I79" s="7"/>
      <c r="J79" s="7"/>
      <c r="K79" s="10"/>
      <c r="L79" s="10"/>
      <c r="M79" s="10"/>
      <c r="N79" s="10"/>
      <c r="O79" s="10"/>
    </row>
    <row r="80" spans="1:15" s="25" customFormat="1" ht="30" customHeight="1" x14ac:dyDescent="0.35">
      <c r="A80" s="7"/>
      <c r="B80" s="8"/>
      <c r="C80" s="7"/>
      <c r="D80" s="7"/>
      <c r="E80" s="7"/>
      <c r="F80" s="7"/>
      <c r="G80" s="7"/>
      <c r="H80" s="7"/>
      <c r="I80" s="7"/>
      <c r="J80" s="7"/>
      <c r="K80" s="10"/>
      <c r="L80" s="10"/>
      <c r="M80" s="10"/>
      <c r="N80" s="10"/>
      <c r="O80" s="10"/>
    </row>
    <row r="81" spans="1:15" s="25" customFormat="1" ht="30" customHeight="1" x14ac:dyDescent="0.35">
      <c r="A81" s="7"/>
      <c r="B81" s="8"/>
      <c r="C81" s="7"/>
      <c r="D81" s="7"/>
      <c r="E81" s="7"/>
      <c r="F81" s="7"/>
      <c r="G81" s="7"/>
      <c r="H81" s="7"/>
      <c r="I81" s="7"/>
      <c r="J81" s="7"/>
      <c r="K81" s="10"/>
      <c r="L81" s="10"/>
      <c r="M81" s="10"/>
      <c r="N81" s="10"/>
      <c r="O81" s="10"/>
    </row>
    <row r="82" spans="1:15" s="25" customFormat="1" ht="30" customHeight="1" x14ac:dyDescent="0.35">
      <c r="A82" s="7"/>
      <c r="B82" s="8"/>
      <c r="C82" s="7"/>
      <c r="D82" s="7"/>
      <c r="E82" s="7"/>
      <c r="F82" s="7"/>
      <c r="G82" s="7"/>
      <c r="H82" s="7"/>
      <c r="I82" s="7"/>
      <c r="J82" s="7"/>
      <c r="K82" s="10"/>
      <c r="L82" s="10"/>
      <c r="M82" s="10"/>
      <c r="N82" s="10"/>
      <c r="O82" s="10"/>
    </row>
    <row r="83" spans="1:15" s="25" customFormat="1" ht="37.5" customHeight="1" x14ac:dyDescent="0.35">
      <c r="A83" s="7"/>
      <c r="B83" s="8"/>
      <c r="C83" s="7"/>
      <c r="D83" s="7"/>
      <c r="E83" s="7"/>
      <c r="F83" s="7"/>
      <c r="G83" s="7"/>
      <c r="H83" s="7"/>
      <c r="I83" s="7"/>
      <c r="J83" s="7"/>
      <c r="K83" s="10"/>
      <c r="L83" s="10"/>
      <c r="M83" s="10"/>
      <c r="N83" s="10"/>
      <c r="O83" s="10"/>
    </row>
    <row r="84" spans="1:15" s="25" customFormat="1" ht="44.25" customHeight="1" x14ac:dyDescent="0.35">
      <c r="A84" s="7"/>
      <c r="B84" s="8"/>
      <c r="C84" s="7"/>
      <c r="D84" s="7"/>
      <c r="E84" s="7"/>
      <c r="F84" s="7"/>
      <c r="G84" s="7"/>
      <c r="H84" s="7"/>
      <c r="I84" s="7"/>
      <c r="J84" s="7"/>
      <c r="K84" s="10"/>
      <c r="L84" s="10"/>
      <c r="M84" s="10"/>
      <c r="N84" s="10"/>
      <c r="O84" s="10"/>
    </row>
  </sheetData>
  <sheetProtection algorithmName="SHA-512" hashValue="wsp6u3vOR0TkBZsMa/ZcAHNwCS1HasvuxgnDsbZnEwh1JDqEVXFas6Xt/6PG++FWuAUGQpYeR5gSST1JlLOvJw==" saltValue="Zqpso7P6qALzogL6DX6G9A==" spinCount="100000" sheet="1" scenarios="1" selectLockedCells="1"/>
  <mergeCells count="31">
    <mergeCell ref="M65:N65"/>
    <mergeCell ref="A57:L64"/>
    <mergeCell ref="A56:L56"/>
    <mergeCell ref="A10:B10"/>
    <mergeCell ref="B70:C70"/>
    <mergeCell ref="D14:G14"/>
    <mergeCell ref="D16:G16"/>
    <mergeCell ref="F10:G10"/>
    <mergeCell ref="L10:N10"/>
    <mergeCell ref="B68:C69"/>
    <mergeCell ref="B55:L55"/>
    <mergeCell ref="M55:N55"/>
    <mergeCell ref="M56:N56"/>
    <mergeCell ref="M57:N57"/>
    <mergeCell ref="M58:N58"/>
    <mergeCell ref="M59:N59"/>
    <mergeCell ref="M60:N60"/>
    <mergeCell ref="A2:A5"/>
    <mergeCell ref="D12:G12"/>
    <mergeCell ref="A12:B16"/>
    <mergeCell ref="B2:M2"/>
    <mergeCell ref="B3:M3"/>
    <mergeCell ref="B4:M5"/>
    <mergeCell ref="M61:N61"/>
    <mergeCell ref="M64:N64"/>
    <mergeCell ref="M62:N62"/>
    <mergeCell ref="M63:N63"/>
    <mergeCell ref="N2:O2"/>
    <mergeCell ref="N3:O3"/>
    <mergeCell ref="N4:O4"/>
    <mergeCell ref="N5:O5"/>
  </mergeCells>
  <dataValidations count="1">
    <dataValidation type="whole" allowBlank="1" showInputMessage="1" showErrorMessage="1" sqref="F20:F5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G20:G54</xm:sqref>
        </x14:dataValidation>
        <x14:dataValidation type="list" allowBlank="1" showInputMessage="1" showErrorMessage="1">
          <x14:formula1>
            <xm:f>Hoja2!$F$7:$F$8</xm:f>
          </x14:formula1>
          <xm:sqref>I20:I54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5" x14ac:dyDescent="0.35"/>
  <sheetData>
    <row r="7" spans="4:6" x14ac:dyDescent="0.35">
      <c r="D7" s="1">
        <v>0</v>
      </c>
      <c r="F7" s="3">
        <v>0.08</v>
      </c>
    </row>
    <row r="8" spans="4:6" x14ac:dyDescent="0.35">
      <c r="D8" s="1">
        <v>0.05</v>
      </c>
      <c r="F8" s="1">
        <v>0</v>
      </c>
    </row>
    <row r="9" spans="4:6" x14ac:dyDescent="0.35">
      <c r="D9" s="1">
        <v>0.19</v>
      </c>
    </row>
    <row r="10" spans="4:6" x14ac:dyDescent="0.3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2022-12-05T15:12:48Z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