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mc:AlternateContent xmlns:mc="http://schemas.openxmlformats.org/markup-compatibility/2006">
    <mc:Choice Requires="x15">
      <x15ac:absPath xmlns:x15ac="http://schemas.microsoft.com/office/spreadsheetml/2010/11/ac" url="C:\Users\hyvalbuena\OneDrive - Universidad de Cundinamarca\HEIDY-2022\PROCESOS DIRECTA -2022\22. F-CD-325 COMUNIC. RADIAL\3. DOCUMENTOS A PUBLICAR\"/>
    </mc:Choice>
  </mc:AlternateContent>
  <xr:revisionPtr revIDLastSave="16" documentId="6_{A34E63EA-B1C9-4BF0-9648-389504CF7E1A}" xr6:coauthVersionLast="36" xr6:coauthVersionMax="47" xr10:uidLastSave="{70D3FFE5-98E5-4366-B74A-4E955F295F10}"/>
  <bookViews>
    <workbookView xWindow="-120" yWindow="-120" windowWidth="15480" windowHeight="8250" xr2:uid="{00000000-000D-0000-FFFF-FFFF00000000}"/>
  </bookViews>
  <sheets>
    <sheet name="Hoja1" sheetId="1" r:id="rId1"/>
    <sheet name="Hoja2" sheetId="2" state="hidden" r:id="rId2"/>
  </sheets>
  <definedNames>
    <definedName name="_xlnm.Print_Area" localSheetId="0">Hoja1!$A$1:$O$40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0" i="1" l="1"/>
  <c r="L21" i="1" l="1"/>
  <c r="N21" i="1" s="1"/>
  <c r="L22" i="1"/>
  <c r="M22" i="1" s="1"/>
  <c r="J21" i="1"/>
  <c r="J22" i="1"/>
  <c r="H21" i="1"/>
  <c r="H22" i="1"/>
  <c r="K21" i="1" l="1"/>
  <c r="N22" i="1"/>
  <c r="O22" i="1" s="1"/>
  <c r="K22" i="1"/>
  <c r="M21" i="1"/>
  <c r="O21" i="1" s="1"/>
  <c r="H20" i="1"/>
  <c r="J20" i="1"/>
  <c r="N20" i="1"/>
  <c r="K20" i="1" l="1"/>
  <c r="M20" i="1"/>
  <c r="O20" i="1" s="1"/>
  <c r="O23" i="1" l="1"/>
  <c r="O24" i="1"/>
  <c r="O27" i="1" s="1"/>
  <c r="O30" i="1" l="1"/>
  <c r="O31" i="1" l="1"/>
  <c r="O25" i="1" l="1"/>
  <c r="O28" i="1" l="1"/>
  <c r="O29" i="1" s="1"/>
  <c r="O26" i="1"/>
  <c r="O3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<sst xmlns="http://schemas.openxmlformats.org/spreadsheetml/2006/main" count="52" uniqueCount="49">
  <si>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</si>
  <si>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</si>
  <si>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</si>
  <si>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</si>
  <si>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</si>
  <si>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</si>
  <si>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</si>
  <si>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</si>
  <si>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</si>
  <si>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</si>
  <si>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</si>
  <si>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</si>
  <si>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</si>
  <si>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</si>
  <si>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</si>
  <si>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</si>
  <si>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</si>
  <si>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</si>
  <si>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</si>
  <si>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</si>
  <si>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</si>
  <si>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</si>
  <si>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</si>
  <si>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</si>
  <si>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</si>
  <si>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</si>
  <si>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</si>
  <si>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</si>
  <si>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</si>
  <si>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</si>
  <si>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</si>
  <si>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</si>
  <si>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</si>
  <si>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</si>
  <si>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</si>
  <si>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</si>
  <si>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</si>
  <si>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</si>
  <si>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</si>
  <si>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</si>
  <si>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</si>
  <si>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</si>
  <si>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t>32.1-41.3</t>
  </si>
  <si>
    <r>
      <t xml:space="preserve">NOTA 1: </t>
    </r>
    <r>
      <rPr>
        <sz val="12"/>
        <color theme="1"/>
        <rFont val="Arial"/>
        <family val="2"/>
      </rPr>
      <t>Señor cotizante tenga en cuenta que es su obligación conocer y aplicar el tipo de tributo de acuerdo con el bien y/o servicio a ofertar.</t>
    </r>
    <r>
      <rPr>
        <b/>
        <sz val="12"/>
        <color theme="1"/>
        <rFont val="Arial"/>
        <family val="2"/>
      </rPr>
      <t xml:space="preserve">
NOTA 2: </t>
    </r>
    <r>
      <rPr>
        <sz val="12"/>
        <color theme="1"/>
        <rFont val="Arial"/>
        <family val="2"/>
      </rPr>
      <t>Señor cotizante recuerde que este formato se encuentra formulado y no admite valores con decimales en los precios unitarios.</t>
    </r>
    <r>
      <rPr>
        <b/>
        <sz val="12"/>
        <color theme="1"/>
        <rFont val="Arial"/>
        <family val="2"/>
      </rPr>
      <t xml:space="preserve">
NOTA 3: </t>
    </r>
    <r>
      <rPr>
        <sz val="12"/>
        <color theme="1"/>
        <rFont val="Arial"/>
        <family val="2"/>
      </rPr>
      <t>Tenga en cuenta el “Art. 477” del estatuto tributario, donde se presenta la aclaración de bienes exentos.</t>
    </r>
    <r>
      <rPr>
        <b/>
        <sz val="12"/>
        <color theme="1"/>
        <rFont val="Arial"/>
        <family val="2"/>
      </rPr>
      <t xml:space="preserve"> 
NOTA 4: </t>
    </r>
    <r>
      <rPr>
        <sz val="12"/>
        <color theme="1"/>
        <rFont val="Arial"/>
        <family val="2"/>
      </rPr>
      <t>Tenga en cuenta el “Art. 476” del estatuto tributario,  donde se presenta la aclaración de servicios excluidos.</t>
    </r>
    <r>
      <rPr>
        <b/>
        <sz val="12"/>
        <color theme="1"/>
        <rFont val="Arial"/>
        <family val="2"/>
      </rPr>
      <t xml:space="preserve">                                                                  
NOTA 5: </t>
    </r>
    <r>
      <rPr>
        <sz val="12"/>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2"/>
        <color theme="1"/>
        <rFont val="Arial"/>
        <family val="2"/>
      </rPr>
      <t xml:space="preserve">                                                                                                                                                                                                                                                                                                                                                                                                                                                                                 
NOTA 6: </t>
    </r>
    <r>
      <rPr>
        <sz val="12"/>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2"/>
        <color theme="1"/>
        <rFont val="Arial"/>
        <family val="2"/>
      </rPr>
      <t xml:space="preserve">
NOTA 7: </t>
    </r>
    <r>
      <rPr>
        <sz val="12"/>
        <color theme="1"/>
        <rFont val="Arial"/>
        <family val="2"/>
      </rPr>
      <t>La validez de la cotización no podrá ser Inferior a 30 días.</t>
    </r>
    <r>
      <rPr>
        <b/>
        <sz val="12"/>
        <color theme="1"/>
        <rFont val="Arial"/>
        <family val="2"/>
      </rPr>
      <t xml:space="preserve">
NOTA 8: </t>
    </r>
    <r>
      <rPr>
        <sz val="12"/>
        <color theme="1"/>
        <rFont val="Arial"/>
        <family val="2"/>
      </rPr>
      <t>Recuerde que la forma de pago está sujeta a las condiciones establecidas por la Universidad de Cundinamarca para el presente proceso.</t>
    </r>
    <r>
      <rPr>
        <b/>
        <sz val="12"/>
        <color theme="1"/>
        <rFont val="Arial"/>
        <family val="2"/>
      </rPr>
      <t xml:space="preserve">
NOTA 9: </t>
    </r>
    <r>
      <rPr>
        <sz val="12"/>
        <color theme="1"/>
        <rFont val="Arial"/>
        <family val="2"/>
      </rPr>
      <t>Verifique el término de ejecución establecido en los términos de la solicitud de cotización y/o sus anexos.</t>
    </r>
    <r>
      <rPr>
        <b/>
        <sz val="12"/>
        <color theme="1"/>
        <rFont val="Arial"/>
        <family val="2"/>
      </rPr>
      <t xml:space="preserve">
NOTA 10: </t>
    </r>
    <r>
      <rPr>
        <sz val="12"/>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2"/>
        <color theme="1"/>
        <rFont val="Arial"/>
        <family val="2"/>
      </rPr>
      <t xml:space="preserve">INCUMPLIMIENTO.
NOTA 11: </t>
    </r>
    <r>
      <rPr>
        <sz val="12"/>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2"/>
        <color theme="1"/>
        <rFont val="Arial"/>
        <family val="2"/>
      </rPr>
      <t xml:space="preserve">
NOTA 12: </t>
    </r>
    <r>
      <rPr>
        <sz val="12"/>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2"/>
        <color theme="1"/>
        <rFont val="Arial"/>
        <family val="2"/>
      </rPr>
      <t xml:space="preserve">
NOTA 13: </t>
    </r>
    <r>
      <rPr>
        <sz val="12"/>
        <color theme="1"/>
        <rFont val="Arial"/>
        <family val="2"/>
      </rPr>
      <t>Señor cotizante recuerde revisar los términos de la solicitud de cotización y/o sus anexos en su totalidad y tener en cuenta todas las condiciones establecidas para la presentación de la oferta.</t>
    </r>
  </si>
  <si>
    <t>UNIDAD</t>
  </si>
  <si>
    <t>Campaña de comunicación en un medio radial con dial en AM y posicionamiento en la región del Sumapaz que realice eventos navideños como la novena de aguinaldos en Fusagasugá.  La campaña debe incluir: -8 menciones en el dia  en la emisora, lo que representa en un mes (30 dias) la emisión de 240 menciones. Cada mencion tendra una duracion de 30 segundos. El mensaje de estas menciones  sera enviado por la oficina asesora  de comunicaciones.</t>
  </si>
  <si>
    <t>-un post en la red social de facebook del medio radial durante el mes como apoyo a la campaña. El material sera entregado por la oficina de comuniaciones.  </t>
  </si>
  <si>
    <t>-Un aviso digital en la web del medio radial para apoyar la campaña durante el mes. El material sera entregado por la oficina de comunicaciones.</t>
  </si>
  <si>
    <t>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</si>
</sst>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44" formatCode="_-&quot;$&quot;\ * #,##0.00_-;\-&quot;$&quot;\ * #,##0.00_-;_-&quot;$&quot;\ * &quot;-&quot;??_-;_-@_-"/>
    <numFmt numFmtId="43" formatCode="_-* #,##0.00_-;\-* #,##0.00_-;_-* &quot;-&quot;??_-;_-@_-"/>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Arial"/>
      <family val="2"/>
    </font>
    <font>
      <sz val="12"/>
      <name val="Arial"/>
      <family val="2"/>
    </font>
    <font>
      <sz val="12"/>
      <color theme="1"/>
      <name val="Calibri"/>
      <family val="2"/>
      <scheme val="minor"/>
    </font>
    <font>
      <b/>
      <sz val="12"/>
      <color theme="1"/>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2" fillId="0" borderId="0" applyNumberFormat="0" applyFill="0" applyBorder="0" applyAlignment="0" applyProtection="0"/>
    <xf numFmtId="0" fontId="13" fillId="0" borderId="18" applyNumberFormat="0" applyFill="0" applyAlignment="0" applyProtection="0"/>
    <xf numFmtId="0" fontId="14" fillId="0" borderId="19" applyNumberFormat="0" applyFill="0" applyAlignment="0" applyProtection="0"/>
    <xf numFmtId="0" fontId="15" fillId="0" borderId="20" applyNumberFormat="0" applyFill="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21" applyNumberFormat="0" applyAlignment="0" applyProtection="0"/>
    <xf numFmtId="0" fontId="20" fillId="8" borderId="22" applyNumberFormat="0" applyAlignment="0" applyProtection="0"/>
    <xf numFmtId="0" fontId="21" fillId="8" borderId="21" applyNumberFormat="0" applyAlignment="0" applyProtection="0"/>
    <xf numFmtId="0" fontId="22" fillId="0" borderId="23" applyNumberFormat="0" applyFill="0" applyAlignment="0" applyProtection="0"/>
    <xf numFmtId="0" fontId="23" fillId="9" borderId="24" applyNumberFormat="0" applyAlignment="0" applyProtection="0"/>
    <xf numFmtId="0" fontId="24" fillId="0" borderId="0" applyNumberFormat="0" applyFill="0" applyBorder="0" applyAlignment="0" applyProtection="0"/>
    <xf numFmtId="0" fontId="5" fillId="10" borderId="25" applyNumberFormat="0" applyFont="0" applyAlignment="0" applyProtection="0"/>
    <xf numFmtId="0" fontId="25" fillId="0" borderId="0" applyNumberFormat="0" applyFill="0" applyBorder="0" applyAlignment="0" applyProtection="0"/>
    <xf numFmtId="0" fontId="26" fillId="0" borderId="26" applyNumberFormat="0" applyFill="0" applyAlignment="0" applyProtection="0"/>
    <xf numFmtId="0" fontId="27"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7"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7"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7"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7"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7"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8">
    <xf numFmtId="0" fontId="0" fillId="0" borderId="0" xfId="0"/>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44" fontId="1" fillId="2" borderId="0" xfId="0" applyNumberFormat="1" applyFont="1" applyFill="1" applyAlignment="1" applyProtection="1">
      <alignment horizontal="center"/>
      <protection hidden="1"/>
    </xf>
    <xf numFmtId="44" fontId="1" fillId="2" borderId="0" xfId="0" applyNumberFormat="1" applyFont="1" applyFill="1" applyProtection="1">
      <protection hidden="1"/>
    </xf>
    <xf numFmtId="44" fontId="6" fillId="2" borderId="0" xfId="0" applyNumberFormat="1" applyFont="1" applyFill="1" applyBorder="1" applyAlignment="1" applyProtection="1">
      <alignment horizontal="left"/>
      <protection hidden="1"/>
    </xf>
    <xf numFmtId="44" fontId="8" fillId="3" borderId="1" xfId="3" applyNumberFormat="1" applyFont="1" applyFill="1" applyBorder="1" applyAlignment="1" applyProtection="1">
      <alignment horizontal="center" vertical="center" wrapText="1"/>
      <protection hidden="1"/>
    </xf>
    <xf numFmtId="0" fontId="28" fillId="0" borderId="1" xfId="0" applyFont="1" applyFill="1" applyBorder="1" applyAlignment="1" applyProtection="1">
      <alignment horizontal="center" vertical="center"/>
      <protection hidden="1"/>
    </xf>
    <xf numFmtId="0" fontId="28" fillId="35" borderId="1" xfId="0" applyFont="1" applyFill="1" applyBorder="1" applyAlignment="1" applyProtection="1">
      <alignment horizontal="left" vertical="center" wrapText="1"/>
      <protection locked="0"/>
    </xf>
    <xf numFmtId="43" fontId="29" fillId="35" borderId="1" xfId="3" applyNumberFormat="1" applyFont="1" applyFill="1" applyBorder="1" applyAlignment="1" applyProtection="1">
      <alignment horizontal="center" vertical="center"/>
      <protection locked="0"/>
    </xf>
    <xf numFmtId="9" fontId="28" fillId="35" borderId="1" xfId="1" applyFont="1" applyFill="1" applyBorder="1" applyAlignment="1" applyProtection="1">
      <alignment horizontal="center" vertical="center"/>
      <protection locked="0"/>
    </xf>
    <xf numFmtId="43" fontId="28" fillId="0" borderId="1" xfId="3" applyFont="1" applyFill="1" applyBorder="1" applyAlignment="1" applyProtection="1">
      <alignment horizontal="center" vertical="center"/>
      <protection hidden="1"/>
    </xf>
    <xf numFmtId="43" fontId="28" fillId="0" borderId="1" xfId="3" applyFont="1" applyFill="1" applyBorder="1" applyAlignment="1" applyProtection="1">
      <alignment vertical="center"/>
      <protection hidden="1"/>
    </xf>
    <xf numFmtId="0" fontId="30" fillId="2" borderId="0" xfId="0" applyFont="1" applyFill="1" applyAlignment="1" applyProtection="1">
      <alignment vertical="center"/>
      <protection hidden="1"/>
    </xf>
    <xf numFmtId="0" fontId="1" fillId="0" borderId="28" xfId="0" applyFont="1" applyBorder="1" applyAlignment="1">
      <alignment horizontal="center" vertical="center" wrapText="1"/>
    </xf>
    <xf numFmtId="0" fontId="28" fillId="0" borderId="28" xfId="0" applyFont="1" applyBorder="1" applyAlignment="1">
      <alignment wrapText="1"/>
    </xf>
    <xf numFmtId="0" fontId="31" fillId="0" borderId="2" xfId="0" applyFont="1" applyBorder="1" applyAlignment="1" applyProtection="1">
      <alignment horizontal="left" vertical="center" wrapText="1"/>
      <protection hidden="1"/>
    </xf>
    <xf numFmtId="0" fontId="28" fillId="0" borderId="2" xfId="0" applyFont="1" applyBorder="1" applyAlignment="1" applyProtection="1">
      <alignment horizontal="left" vertical="center" wrapText="1"/>
      <protection hidden="1"/>
    </xf>
    <xf numFmtId="0" fontId="28" fillId="0" borderId="27" xfId="0" applyFont="1" applyBorder="1" applyAlignment="1" applyProtection="1">
      <alignment horizontal="left" vertical="center" wrapText="1"/>
      <protection hidden="1"/>
    </xf>
    <xf numFmtId="0" fontId="28"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1" fillId="0" borderId="2" xfId="3" applyFont="1" applyBorder="1" applyAlignment="1" applyProtection="1">
      <alignment horizontal="center" vertical="center" wrapText="1"/>
      <protection hidden="1"/>
    </xf>
    <xf numFmtId="43" fontId="1" fillId="0" borderId="1" xfId="3" applyFont="1" applyBorder="1" applyAlignment="1" applyProtection="1">
      <alignment horizontal="center" vertical="center" wrapText="1"/>
      <protection hidden="1"/>
    </xf>
    <xf numFmtId="43" fontId="9" fillId="0" borderId="3" xfId="3" applyFont="1" applyBorder="1" applyAlignment="1" applyProtection="1">
      <alignment horizontal="center" vertical="center"/>
      <protection hidden="1"/>
    </xf>
    <xf numFmtId="43" fontId="9" fillId="0" borderId="5" xfId="3" applyFont="1" applyBorder="1" applyAlignment="1" applyProtection="1">
      <alignment horizontal="center" vertical="center"/>
      <protection hidden="1"/>
    </xf>
    <xf numFmtId="43" fontId="1" fillId="0" borderId="3" xfId="3" applyFont="1" applyBorder="1" applyAlignment="1" applyProtection="1">
      <alignment horizontal="center" vertical="center"/>
      <protection hidden="1"/>
    </xf>
    <xf numFmtId="43" fontId="1"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9" fillId="0" borderId="3" xfId="3" applyFont="1" applyBorder="1" applyAlignment="1" applyProtection="1">
      <alignment horizontal="center" vertical="center" wrapText="1"/>
      <protection hidden="1"/>
    </xf>
    <xf numFmtId="43" fontId="9" fillId="0" borderId="5" xfId="3" applyFont="1" applyBorder="1" applyAlignment="1" applyProtection="1">
      <alignment horizontal="center" vertical="center" wrapText="1"/>
      <protection hidden="1"/>
    </xf>
    <xf numFmtId="43" fontId="1" fillId="0" borderId="3" xfId="3" applyFont="1" applyBorder="1" applyAlignment="1" applyProtection="1">
      <alignment horizontal="center" vertical="center" wrapText="1"/>
      <protection hidden="1"/>
    </xf>
    <xf numFmtId="43" fontId="1"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0"/>
  <sheetViews>
    <sheetView tabSelected="1" zoomScale="60" zoomScaleNormal="60" zoomScaleSheetLayoutView="70" zoomScalePageLayoutView="55" workbookViewId="0">
      <selection activeCell="A10" sqref="A10:B10"/>
    </sheetView>
  </sheetViews>
  <sheetFormatPr baseColWidth="10" defaultColWidth="11.42578125" defaultRowHeight="15" x14ac:dyDescent="0.25"/>
  <cols>
    <col min="1" max="1" width="13.28515625" style="6" customWidth="1"/>
    <col min="2" max="2" width="56.5703125" style="6" customWidth="1"/>
    <col min="3" max="3" width="21" style="6" customWidth="1"/>
    <col min="4" max="4" width="16.140625" style="6" customWidth="1"/>
    <col min="5" max="5" width="17" style="6" customWidth="1"/>
    <col min="6" max="6" width="22" style="28" customWidth="1"/>
    <col min="7" max="7" width="12.85546875" style="6" customWidth="1"/>
    <col min="8" max="8" width="19.140625" style="6" customWidth="1"/>
    <col min="9" max="9" width="20.28515625" style="6" customWidth="1"/>
    <col min="10" max="10" width="18.5703125" style="6" customWidth="1"/>
    <col min="11" max="11" width="20.28515625" style="7" customWidth="1"/>
    <col min="12" max="12" width="19.5703125" style="7" customWidth="1"/>
    <col min="13" max="13" width="22" style="7" customWidth="1"/>
    <col min="14" max="14" width="20.140625" style="7" customWidth="1"/>
    <col min="15" max="15" width="22.7109375" style="7" customWidth="1"/>
    <col min="16" max="16384" width="11.42578125" style="7"/>
  </cols>
  <sheetData>
    <row r="1" spans="1:15" x14ac:dyDescent="0.25">
      <c r="F1" s="27"/>
    </row>
    <row r="2" spans="1:15" ht="15.75" customHeight="1" x14ac:dyDescent="0.25">
      <c r="A2" s="65"/>
      <c r="B2" s="72" t="s">
        <v>0</v>
      </c>
      <c r="C2" s="72"/>
      <c r="D2" s="72"/>
      <c r="E2" s="72"/>
      <c r="F2" s="72"/>
      <c r="G2" s="72"/>
      <c r="H2" s="72"/>
      <c r="I2" s="72"/>
      <c r="J2" s="72"/>
      <c r="K2" s="72"/>
      <c r="L2" s="72"/>
      <c r="M2" s="72"/>
      <c r="N2" s="77" t="s">
        <v>37</v>
      </c>
      <c r="O2" s="77"/>
    </row>
    <row r="3" spans="1:15" ht="15.75" customHeight="1" x14ac:dyDescent="0.25">
      <c r="A3" s="65"/>
      <c r="B3" s="72" t="s">
        <v>1</v>
      </c>
      <c r="C3" s="72"/>
      <c r="D3" s="72"/>
      <c r="E3" s="72"/>
      <c r="F3" s="72"/>
      <c r="G3" s="72"/>
      <c r="H3" s="72"/>
      <c r="I3" s="72"/>
      <c r="J3" s="72"/>
      <c r="K3" s="72"/>
      <c r="L3" s="72"/>
      <c r="M3" s="72"/>
      <c r="N3" s="77" t="s">
        <v>40</v>
      </c>
      <c r="O3" s="77"/>
    </row>
    <row r="4" spans="1:15" ht="16.5" customHeight="1" x14ac:dyDescent="0.25">
      <c r="A4" s="65"/>
      <c r="B4" s="72" t="s">
        <v>36</v>
      </c>
      <c r="C4" s="72"/>
      <c r="D4" s="72"/>
      <c r="E4" s="72"/>
      <c r="F4" s="72"/>
      <c r="G4" s="72"/>
      <c r="H4" s="72"/>
      <c r="I4" s="72"/>
      <c r="J4" s="72"/>
      <c r="K4" s="72"/>
      <c r="L4" s="72"/>
      <c r="M4" s="72"/>
      <c r="N4" s="77" t="s">
        <v>41</v>
      </c>
      <c r="O4" s="77"/>
    </row>
    <row r="5" spans="1:15" ht="15" customHeight="1" x14ac:dyDescent="0.25">
      <c r="A5" s="65"/>
      <c r="B5" s="72"/>
      <c r="C5" s="72"/>
      <c r="D5" s="72"/>
      <c r="E5" s="72"/>
      <c r="F5" s="72"/>
      <c r="G5" s="72"/>
      <c r="H5" s="72"/>
      <c r="I5" s="72"/>
      <c r="J5" s="72"/>
      <c r="K5" s="72"/>
      <c r="L5" s="72"/>
      <c r="M5" s="72"/>
      <c r="N5" s="77" t="s">
        <v>38</v>
      </c>
      <c r="O5" s="77"/>
    </row>
    <row r="7" spans="1:15" x14ac:dyDescent="0.25">
      <c r="A7" s="8" t="s">
        <v>39</v>
      </c>
    </row>
    <row r="8" spans="1:15" x14ac:dyDescent="0.25">
      <c r="A8" s="8"/>
    </row>
    <row r="9" spans="1:15" x14ac:dyDescent="0.25">
      <c r="A9" s="9" t="s">
        <v>29</v>
      </c>
    </row>
    <row r="10" spans="1:15" ht="25.5" customHeight="1" x14ac:dyDescent="0.25">
      <c r="A10" s="46" t="s">
        <v>28</v>
      </c>
      <c r="B10" s="46"/>
      <c r="C10" s="10"/>
      <c r="E10" s="11" t="s">
        <v>21</v>
      </c>
      <c r="F10" s="51">
        <v>0</v>
      </c>
      <c r="G10" s="52"/>
      <c r="K10" s="12" t="s">
        <v>16</v>
      </c>
      <c r="L10" s="53"/>
      <c r="M10" s="54"/>
      <c r="N10" s="55"/>
    </row>
    <row r="11" spans="1:15" ht="15.75" thickBot="1" x14ac:dyDescent="0.3">
      <c r="A11" s="10"/>
      <c r="B11" s="10"/>
      <c r="C11" s="10"/>
      <c r="E11" s="13"/>
      <c r="F11" s="29"/>
      <c r="G11" s="13"/>
      <c r="K11" s="14"/>
      <c r="L11" s="15"/>
      <c r="M11" s="15"/>
      <c r="N11" s="15"/>
    </row>
    <row r="12" spans="1:15" ht="30.75" customHeight="1" thickBot="1" x14ac:dyDescent="0.3">
      <c r="A12" s="66" t="s">
        <v>26</v>
      </c>
      <c r="B12" s="67"/>
      <c r="C12" s="16"/>
      <c r="D12" s="48" t="s">
        <v>17</v>
      </c>
      <c r="E12" s="49"/>
      <c r="F12" s="49"/>
      <c r="G12" s="50"/>
      <c r="H12" s="5"/>
      <c r="I12" s="24"/>
      <c r="J12" s="24"/>
      <c r="K12" s="14"/>
    </row>
    <row r="13" spans="1:15" ht="15.75" thickBot="1" x14ac:dyDescent="0.3">
      <c r="A13" s="68"/>
      <c r="B13" s="69"/>
      <c r="C13" s="16"/>
      <c r="D13" s="17"/>
      <c r="E13" s="13"/>
      <c r="F13" s="29"/>
      <c r="G13" s="13"/>
      <c r="K13" s="14"/>
    </row>
    <row r="14" spans="1:15" ht="30" customHeight="1" thickBot="1" x14ac:dyDescent="0.3">
      <c r="A14" s="68"/>
      <c r="B14" s="69"/>
      <c r="C14" s="16"/>
      <c r="D14" s="48" t="s">
        <v>18</v>
      </c>
      <c r="E14" s="49"/>
      <c r="F14" s="49"/>
      <c r="G14" s="50"/>
      <c r="H14" s="5"/>
      <c r="I14" s="24"/>
      <c r="J14" s="24"/>
      <c r="K14" s="14"/>
    </row>
    <row r="15" spans="1:15" ht="18.75" customHeight="1" thickBot="1" x14ac:dyDescent="0.3">
      <c r="A15" s="68"/>
      <c r="B15" s="69"/>
      <c r="C15" s="16"/>
      <c r="E15" s="13"/>
      <c r="F15" s="29"/>
      <c r="G15" s="13"/>
      <c r="K15" s="14"/>
    </row>
    <row r="16" spans="1:15" ht="24" customHeight="1" thickBot="1" x14ac:dyDescent="0.3">
      <c r="A16" s="70"/>
      <c r="B16" s="71"/>
      <c r="C16" s="16"/>
      <c r="D16" s="48" t="s">
        <v>22</v>
      </c>
      <c r="E16" s="49"/>
      <c r="F16" s="49"/>
      <c r="G16" s="50"/>
      <c r="H16" s="5"/>
      <c r="I16" s="24"/>
      <c r="J16" s="24"/>
      <c r="K16" s="14"/>
      <c r="L16" s="15"/>
      <c r="M16" s="15"/>
      <c r="N16" s="15"/>
    </row>
    <row r="17" spans="1:15" x14ac:dyDescent="0.25">
      <c r="A17" s="10"/>
      <c r="B17" s="10"/>
      <c r="C17" s="10"/>
      <c r="E17" s="13"/>
      <c r="F17" s="29"/>
      <c r="G17" s="13"/>
      <c r="K17" s="14"/>
      <c r="L17" s="15"/>
      <c r="M17" s="15"/>
      <c r="N17" s="15"/>
    </row>
    <row r="19" spans="1:15" s="21" customFormat="1" ht="111.75" customHeight="1" x14ac:dyDescent="0.25">
      <c r="A19" s="18" t="s">
        <v>27</v>
      </c>
      <c r="B19" s="18" t="s">
        <v>2</v>
      </c>
      <c r="C19" s="18" t="s">
        <v>19</v>
      </c>
      <c r="D19" s="18" t="s">
        <v>3</v>
      </c>
      <c r="E19" s="18" t="s">
        <v>23</v>
      </c>
      <c r="F19" s="30" t="s">
        <v>4</v>
      </c>
      <c r="G19" s="20" t="s">
        <v>25</v>
      </c>
      <c r="H19" s="19" t="s">
        <v>5</v>
      </c>
      <c r="I19" s="19" t="s">
        <v>31</v>
      </c>
      <c r="J19" s="19" t="s">
        <v>34</v>
      </c>
      <c r="K19" s="19" t="s">
        <v>6</v>
      </c>
      <c r="L19" s="19" t="s">
        <v>7</v>
      </c>
      <c r="M19" s="19" t="s">
        <v>8</v>
      </c>
      <c r="N19" s="19" t="s">
        <v>30</v>
      </c>
      <c r="O19" s="19" t="s">
        <v>9</v>
      </c>
    </row>
    <row r="20" spans="1:15" s="37" customFormat="1" ht="162" customHeight="1" x14ac:dyDescent="0.2">
      <c r="A20" s="31">
        <v>1</v>
      </c>
      <c r="B20" s="39" t="s">
        <v>45</v>
      </c>
      <c r="C20" s="32"/>
      <c r="D20" s="38">
        <v>240</v>
      </c>
      <c r="E20" s="38" t="s">
        <v>44</v>
      </c>
      <c r="F20" s="33">
        <v>0</v>
      </c>
      <c r="G20" s="34">
        <v>0</v>
      </c>
      <c r="H20" s="35">
        <f t="shared" ref="H20:H22" si="0">+ROUND(F20*G20,0)</f>
        <v>0</v>
      </c>
      <c r="I20" s="34">
        <v>0</v>
      </c>
      <c r="J20" s="35">
        <f t="shared" ref="J20:J22" si="1">ROUND(F20*I20,0)</f>
        <v>0</v>
      </c>
      <c r="K20" s="35">
        <f>ROUND(F20+H20+J20,0)</f>
        <v>0</v>
      </c>
      <c r="L20" s="35">
        <f>ROUND(F20*D20,0)</f>
        <v>0</v>
      </c>
      <c r="M20" s="35">
        <f t="shared" ref="M20:M22" si="2">ROUND(L20*G20,0)</f>
        <v>0</v>
      </c>
      <c r="N20" s="35">
        <f t="shared" ref="N20:N22" si="3">ROUND(L20*I20,0)</f>
        <v>0</v>
      </c>
      <c r="O20" s="36">
        <f t="shared" ref="O20:O22" si="4">ROUND(L20+N20+M20,0)</f>
        <v>0</v>
      </c>
    </row>
    <row r="21" spans="1:15" s="37" customFormat="1" ht="68.25" customHeight="1" x14ac:dyDescent="0.2">
      <c r="A21" s="31">
        <v>2</v>
      </c>
      <c r="B21" s="39" t="s">
        <v>46</v>
      </c>
      <c r="C21" s="32"/>
      <c r="D21" s="38" t="s">
        <v>48</v>
      </c>
      <c r="E21" s="38" t="s">
        <v>44</v>
      </c>
      <c r="F21" s="33">
        <v>0</v>
      </c>
      <c r="G21" s="34">
        <v>0</v>
      </c>
      <c r="H21" s="35">
        <f t="shared" si="0"/>
        <v>0</v>
      </c>
      <c r="I21" s="34">
        <v>0</v>
      </c>
      <c r="J21" s="35">
        <f t="shared" si="1"/>
        <v>0</v>
      </c>
      <c r="K21" s="35">
        <f t="shared" ref="K21:K22" si="5">ROUND(F21+H21+J21,0)</f>
        <v>0</v>
      </c>
      <c r="L21" s="35">
        <f t="shared" ref="L21:L22" si="6">ROUND(F21*D21,0)</f>
        <v>0</v>
      </c>
      <c r="M21" s="35">
        <f t="shared" si="2"/>
        <v>0</v>
      </c>
      <c r="N21" s="35">
        <f t="shared" si="3"/>
        <v>0</v>
      </c>
      <c r="O21" s="36">
        <f t="shared" si="4"/>
        <v>0</v>
      </c>
    </row>
    <row r="22" spans="1:15" s="37" customFormat="1" ht="71.25" customHeight="1" x14ac:dyDescent="0.2">
      <c r="A22" s="31">
        <v>3</v>
      </c>
      <c r="B22" s="39" t="s">
        <v>47</v>
      </c>
      <c r="C22" s="32"/>
      <c r="D22" s="38">
        <v>1</v>
      </c>
      <c r="E22" s="38" t="s">
        <v>44</v>
      </c>
      <c r="F22" s="33">
        <v>0</v>
      </c>
      <c r="G22" s="34">
        <v>0</v>
      </c>
      <c r="H22" s="35">
        <f t="shared" si="0"/>
        <v>0</v>
      </c>
      <c r="I22" s="34">
        <v>0</v>
      </c>
      <c r="J22" s="35">
        <f t="shared" si="1"/>
        <v>0</v>
      </c>
      <c r="K22" s="35">
        <f t="shared" si="5"/>
        <v>0</v>
      </c>
      <c r="L22" s="35">
        <f t="shared" si="6"/>
        <v>0</v>
      </c>
      <c r="M22" s="35">
        <f t="shared" si="2"/>
        <v>0</v>
      </c>
      <c r="N22" s="35">
        <f t="shared" si="3"/>
        <v>0</v>
      </c>
      <c r="O22" s="36">
        <f t="shared" si="4"/>
        <v>0</v>
      </c>
    </row>
    <row r="23" spans="1:15" s="21" customFormat="1" ht="42" customHeight="1" thickBot="1" x14ac:dyDescent="0.25">
      <c r="A23" s="16"/>
      <c r="B23" s="58"/>
      <c r="C23" s="58"/>
      <c r="D23" s="58"/>
      <c r="E23" s="58"/>
      <c r="F23" s="58"/>
      <c r="G23" s="58"/>
      <c r="H23" s="58"/>
      <c r="I23" s="58"/>
      <c r="J23" s="58"/>
      <c r="K23" s="58"/>
      <c r="L23" s="58"/>
      <c r="M23" s="59" t="s">
        <v>35</v>
      </c>
      <c r="N23" s="59"/>
      <c r="O23" s="26">
        <f>SUMIF(G:G,0%,L:L)</f>
        <v>0</v>
      </c>
    </row>
    <row r="24" spans="1:15" s="21" customFormat="1" ht="39" customHeight="1" thickBot="1" x14ac:dyDescent="0.25">
      <c r="A24" s="44" t="s">
        <v>24</v>
      </c>
      <c r="B24" s="45"/>
      <c r="C24" s="45"/>
      <c r="D24" s="45"/>
      <c r="E24" s="45"/>
      <c r="F24" s="45"/>
      <c r="G24" s="45"/>
      <c r="H24" s="45"/>
      <c r="I24" s="45"/>
      <c r="J24" s="45"/>
      <c r="K24" s="45"/>
      <c r="L24" s="45"/>
      <c r="M24" s="60" t="s">
        <v>10</v>
      </c>
      <c r="N24" s="60"/>
      <c r="O24" s="2">
        <f>SUMIF(G:G,5%,L:L)</f>
        <v>0</v>
      </c>
    </row>
    <row r="25" spans="1:15" s="21" customFormat="1" ht="30" customHeight="1" x14ac:dyDescent="0.2">
      <c r="A25" s="40" t="s">
        <v>43</v>
      </c>
      <c r="B25" s="41"/>
      <c r="C25" s="41"/>
      <c r="D25" s="41"/>
      <c r="E25" s="41"/>
      <c r="F25" s="41"/>
      <c r="G25" s="41"/>
      <c r="H25" s="41"/>
      <c r="I25" s="41"/>
      <c r="J25" s="41"/>
      <c r="K25" s="41"/>
      <c r="L25" s="42"/>
      <c r="M25" s="60" t="s">
        <v>11</v>
      </c>
      <c r="N25" s="60"/>
      <c r="O25" s="2">
        <f>SUMIF(G:G,19%,L:L)</f>
        <v>0</v>
      </c>
    </row>
    <row r="26" spans="1:15" s="21" customFormat="1" ht="30" customHeight="1" x14ac:dyDescent="0.2">
      <c r="A26" s="43"/>
      <c r="B26" s="43"/>
      <c r="C26" s="43"/>
      <c r="D26" s="43"/>
      <c r="E26" s="43"/>
      <c r="F26" s="43"/>
      <c r="G26" s="43"/>
      <c r="H26" s="43"/>
      <c r="I26" s="43"/>
      <c r="J26" s="43"/>
      <c r="K26" s="43"/>
      <c r="L26" s="43"/>
      <c r="M26" s="61" t="s">
        <v>7</v>
      </c>
      <c r="N26" s="62"/>
      <c r="O26" s="3">
        <f>SUM(O23:O25)</f>
        <v>0</v>
      </c>
    </row>
    <row r="27" spans="1:15" s="21" customFormat="1" ht="30" customHeight="1" x14ac:dyDescent="0.2">
      <c r="A27" s="43"/>
      <c r="B27" s="43"/>
      <c r="C27" s="43"/>
      <c r="D27" s="43"/>
      <c r="E27" s="43"/>
      <c r="F27" s="43"/>
      <c r="G27" s="43"/>
      <c r="H27" s="43"/>
      <c r="I27" s="43"/>
      <c r="J27" s="43"/>
      <c r="K27" s="43"/>
      <c r="L27" s="43"/>
      <c r="M27" s="63" t="s">
        <v>12</v>
      </c>
      <c r="N27" s="64"/>
      <c r="O27" s="4">
        <f>ROUND(O24*5%,0)</f>
        <v>0</v>
      </c>
    </row>
    <row r="28" spans="1:15" s="21" customFormat="1" ht="30" customHeight="1" x14ac:dyDescent="0.2">
      <c r="A28" s="43"/>
      <c r="B28" s="43"/>
      <c r="C28" s="43"/>
      <c r="D28" s="43"/>
      <c r="E28" s="43"/>
      <c r="F28" s="43"/>
      <c r="G28" s="43"/>
      <c r="H28" s="43"/>
      <c r="I28" s="43"/>
      <c r="J28" s="43"/>
      <c r="K28" s="43"/>
      <c r="L28" s="43"/>
      <c r="M28" s="63" t="s">
        <v>13</v>
      </c>
      <c r="N28" s="64"/>
      <c r="O28" s="2">
        <f>ROUND(O25*19%,0)</f>
        <v>0</v>
      </c>
    </row>
    <row r="29" spans="1:15" s="21" customFormat="1" ht="30" customHeight="1" x14ac:dyDescent="0.2">
      <c r="A29" s="43"/>
      <c r="B29" s="43"/>
      <c r="C29" s="43"/>
      <c r="D29" s="43"/>
      <c r="E29" s="43"/>
      <c r="F29" s="43"/>
      <c r="G29" s="43"/>
      <c r="H29" s="43"/>
      <c r="I29" s="43"/>
      <c r="J29" s="43"/>
      <c r="K29" s="43"/>
      <c r="L29" s="43"/>
      <c r="M29" s="61" t="s">
        <v>14</v>
      </c>
      <c r="N29" s="62"/>
      <c r="O29" s="3">
        <f>SUM(O27:O28)</f>
        <v>0</v>
      </c>
    </row>
    <row r="30" spans="1:15" s="21" customFormat="1" ht="30" customHeight="1" x14ac:dyDescent="0.2">
      <c r="A30" s="43"/>
      <c r="B30" s="43"/>
      <c r="C30" s="43"/>
      <c r="D30" s="43"/>
      <c r="E30" s="43"/>
      <c r="F30" s="43"/>
      <c r="G30" s="43"/>
      <c r="H30" s="43"/>
      <c r="I30" s="43"/>
      <c r="J30" s="43"/>
      <c r="K30" s="43"/>
      <c r="L30" s="43"/>
      <c r="M30" s="75" t="s">
        <v>33</v>
      </c>
      <c r="N30" s="76"/>
      <c r="O30" s="2">
        <f>SUMIF(I:I,8%,N:N)</f>
        <v>0</v>
      </c>
    </row>
    <row r="31" spans="1:15" s="21" customFormat="1" ht="50.25" customHeight="1" x14ac:dyDescent="0.2">
      <c r="A31" s="43"/>
      <c r="B31" s="43"/>
      <c r="C31" s="43"/>
      <c r="D31" s="43"/>
      <c r="E31" s="43"/>
      <c r="F31" s="43"/>
      <c r="G31" s="43"/>
      <c r="H31" s="43"/>
      <c r="I31" s="43"/>
      <c r="J31" s="43"/>
      <c r="K31" s="43"/>
      <c r="L31" s="43"/>
      <c r="M31" s="73" t="s">
        <v>32</v>
      </c>
      <c r="N31" s="74"/>
      <c r="O31" s="3">
        <f>SUM(O30)</f>
        <v>0</v>
      </c>
    </row>
    <row r="32" spans="1:15" s="21" customFormat="1" ht="173.25" customHeight="1" x14ac:dyDescent="0.2">
      <c r="A32" s="43"/>
      <c r="B32" s="43"/>
      <c r="C32" s="43"/>
      <c r="D32" s="43"/>
      <c r="E32" s="43"/>
      <c r="F32" s="43"/>
      <c r="G32" s="43"/>
      <c r="H32" s="43"/>
      <c r="I32" s="43"/>
      <c r="J32" s="43"/>
      <c r="K32" s="43"/>
      <c r="L32" s="43"/>
      <c r="M32" s="73" t="s">
        <v>15</v>
      </c>
      <c r="N32" s="74"/>
      <c r="O32" s="3">
        <f>+O26+O29+O31</f>
        <v>0</v>
      </c>
    </row>
    <row r="35" spans="1:3" x14ac:dyDescent="0.25">
      <c r="B35" s="25"/>
      <c r="C35" s="25"/>
    </row>
    <row r="36" spans="1:3" x14ac:dyDescent="0.25">
      <c r="B36" s="56"/>
      <c r="C36" s="56"/>
    </row>
    <row r="37" spans="1:3" ht="15.75" thickBot="1" x14ac:dyDescent="0.3">
      <c r="B37" s="57"/>
      <c r="C37" s="57"/>
    </row>
    <row r="38" spans="1:3" x14ac:dyDescent="0.25">
      <c r="B38" s="47" t="s">
        <v>20</v>
      </c>
      <c r="C38" s="47"/>
    </row>
    <row r="40" spans="1:3" x14ac:dyDescent="0.25">
      <c r="A40" s="22" t="s">
        <v>42</v>
      </c>
    </row>
  </sheetData>
  <sheetProtection algorithmName="SHA-512" hashValue="MYMKlVZ0/k4821ZAw1qKbwCtdc7GYLXl5mkZm8fhU28Ba8XiCzidPksf++xw4j6faDw4Nf8V/ronJWAtn07kbQ==" saltValue="R9f7cKEY5cMO9CTDGehBtQ==" spinCount="100000" sheet="1" selectLockedCells="1"/>
  <mergeCells count="30">
    <mergeCell ref="M29:N29"/>
    <mergeCell ref="M32:N32"/>
    <mergeCell ref="M30:N30"/>
    <mergeCell ref="M31:N31"/>
    <mergeCell ref="N2:O2"/>
    <mergeCell ref="N3:O3"/>
    <mergeCell ref="N4:O4"/>
    <mergeCell ref="N5:O5"/>
    <mergeCell ref="A2:A5"/>
    <mergeCell ref="D12:G12"/>
    <mergeCell ref="A12:B16"/>
    <mergeCell ref="B2:M2"/>
    <mergeCell ref="B3:M3"/>
    <mergeCell ref="B4:M5"/>
    <mergeCell ref="A25:L32"/>
    <mergeCell ref="A24:L24"/>
    <mergeCell ref="A10:B10"/>
    <mergeCell ref="B38:C38"/>
    <mergeCell ref="D14:G14"/>
    <mergeCell ref="D16:G16"/>
    <mergeCell ref="F10:G10"/>
    <mergeCell ref="L10:N10"/>
    <mergeCell ref="B36:C37"/>
    <mergeCell ref="B23:L23"/>
    <mergeCell ref="M23:N23"/>
    <mergeCell ref="M24:N24"/>
    <mergeCell ref="M25:N25"/>
    <mergeCell ref="M26:N26"/>
    <mergeCell ref="M27:N27"/>
    <mergeCell ref="M28:N28"/>
  </mergeCells>
  <dataValidations count="1">
    <dataValidation type="whole" allowBlank="1" showInputMessage="1" showErrorMessage="1" sqref="F20:F22"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G20:G22</xm:sqref>
        </x14:dataValidation>
        <x14:dataValidation type="list" allowBlank="1" showInputMessage="1" showErrorMessage="1" xr:uid="{00000000-0002-0000-0000-000002000000}">
          <x14:formula1>
            <xm:f>Hoja2!$F$7:$F$8</xm:f>
          </x14:formula1>
          <xm:sqref>I20:I22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1">
        <v>0</v>
      </c>
      <c r="F7" s="23">
        <v>0.08</v>
      </c>
    </row>
    <row r="8" spans="4:6" x14ac:dyDescent="0.25">
      <c r="D8" s="1">
        <v>0.05</v>
      </c>
      <c r="F8" s="1">
        <v>0</v>
      </c>
    </row>
    <row r="9" spans="4:6" x14ac:dyDescent="0.25">
      <c r="D9" s="1">
        <v>0.19</v>
      </c>
    </row>
    <row r="10" spans="4:6" x14ac:dyDescent="0.25">
      <c r="D10"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schemas.microsoft.com/office/2006/metadata/properties"/>
    <ds:schemaRef ds:uri="http://www.w3.org/XML/1998/namespace"/>
    <ds:schemaRef ds:uri="http://purl.org/dc/elements/1.1/"/>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39f7a895-868e-4739-ab10-589c64175fbd"/>
    <ds:schemaRef ds:uri="632c1e4e-69c6-4d1f-81a1-009441d464e5"/>
    <ds:schemaRef ds:uri="http://purl.org/dc/terms/"/>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Heidy Yohana Valbuena Diaz</cp:lastModifiedBy>
  <cp:lastPrinted>2022-01-27T18:55:46Z</cp:lastPrinted>
  <dcterms:created xsi:type="dcterms:W3CDTF">2017-04-28T13:22:52Z</dcterms:created>
  <dcterms:modified xsi:type="dcterms:W3CDTF">2022-11-16T20:55:31Z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