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2/F-CD-320 INVESTIGACION 1/PUBLICACION/"/>
    </mc:Choice>
  </mc:AlternateContent>
  <xr:revisionPtr revIDLastSave="326" documentId="8_{A2FB0E5F-75CD-42D5-841B-588E7552C16D}" xr6:coauthVersionLast="47" xr6:coauthVersionMax="47" xr10:uidLastSave="{D780CB28-EE69-4CDF-A68E-80F109065965}"/>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1" l="1"/>
  <c r="J25" i="1"/>
  <c r="L25" i="1"/>
  <c r="M25" i="1" s="1"/>
  <c r="H26" i="1"/>
  <c r="J26" i="1"/>
  <c r="L26" i="1"/>
  <c r="N26" i="1" s="1"/>
  <c r="H27" i="1"/>
  <c r="J27" i="1"/>
  <c r="L27" i="1"/>
  <c r="M27" i="1" s="1"/>
  <c r="H28" i="1"/>
  <c r="J28" i="1"/>
  <c r="L28" i="1"/>
  <c r="M28" i="1" s="1"/>
  <c r="H29" i="1"/>
  <c r="J29" i="1"/>
  <c r="L29" i="1"/>
  <c r="M29" i="1" s="1"/>
  <c r="H30" i="1"/>
  <c r="J30" i="1"/>
  <c r="L30" i="1"/>
  <c r="N30" i="1" s="1"/>
  <c r="H31" i="1"/>
  <c r="K31" i="1" s="1"/>
  <c r="J31" i="1"/>
  <c r="L31" i="1"/>
  <c r="M31" i="1" s="1"/>
  <c r="H32" i="1"/>
  <c r="J32" i="1"/>
  <c r="K32" i="1"/>
  <c r="L32" i="1"/>
  <c r="N32" i="1" s="1"/>
  <c r="H33" i="1"/>
  <c r="K33" i="1" s="1"/>
  <c r="J33" i="1"/>
  <c r="L33" i="1"/>
  <c r="N33" i="1" s="1"/>
  <c r="H34" i="1"/>
  <c r="J34" i="1"/>
  <c r="L34" i="1"/>
  <c r="N34" i="1" s="1"/>
  <c r="H35" i="1"/>
  <c r="J35" i="1"/>
  <c r="L35" i="1"/>
  <c r="N35" i="1" s="1"/>
  <c r="H36" i="1"/>
  <c r="J36" i="1"/>
  <c r="L36" i="1"/>
  <c r="M36" i="1" s="1"/>
  <c r="H37" i="1"/>
  <c r="J37" i="1"/>
  <c r="L37" i="1"/>
  <c r="M37" i="1" s="1"/>
  <c r="H38" i="1"/>
  <c r="J38" i="1"/>
  <c r="L38" i="1"/>
  <c r="H39" i="1"/>
  <c r="J39" i="1"/>
  <c r="L39" i="1"/>
  <c r="M39" i="1" s="1"/>
  <c r="H40" i="1"/>
  <c r="J40" i="1"/>
  <c r="L40" i="1"/>
  <c r="M40" i="1" s="1"/>
  <c r="H41" i="1"/>
  <c r="J41" i="1"/>
  <c r="L41" i="1"/>
  <c r="M41" i="1" s="1"/>
  <c r="H42" i="1"/>
  <c r="J42" i="1"/>
  <c r="L42" i="1"/>
  <c r="N42" i="1" s="1"/>
  <c r="L20" i="1"/>
  <c r="M20" i="1" s="1"/>
  <c r="L24" i="1"/>
  <c r="N24" i="1" s="1"/>
  <c r="J24" i="1"/>
  <c r="H24" i="1"/>
  <c r="L23" i="1"/>
  <c r="N23" i="1" s="1"/>
  <c r="J23" i="1"/>
  <c r="H23" i="1"/>
  <c r="L22" i="1"/>
  <c r="M22" i="1" s="1"/>
  <c r="J22" i="1"/>
  <c r="H22" i="1"/>
  <c r="L21" i="1"/>
  <c r="J21" i="1"/>
  <c r="H21" i="1"/>
  <c r="H20" i="1"/>
  <c r="J20" i="1"/>
  <c r="O44" i="1"/>
  <c r="O47" i="1" s="1"/>
  <c r="M34" i="1" l="1"/>
  <c r="N41" i="1"/>
  <c r="N28" i="1"/>
  <c r="O28" i="1" s="1"/>
  <c r="M35" i="1"/>
  <c r="O35" i="1" s="1"/>
  <c r="K25" i="1"/>
  <c r="N40" i="1"/>
  <c r="O40" i="1" s="1"/>
  <c r="M33" i="1"/>
  <c r="O33" i="1" s="1"/>
  <c r="M32" i="1"/>
  <c r="N29" i="1"/>
  <c r="O41" i="1"/>
  <c r="O29" i="1"/>
  <c r="M30" i="1"/>
  <c r="O30" i="1" s="1"/>
  <c r="K38" i="1"/>
  <c r="K28" i="1"/>
  <c r="K30" i="1"/>
  <c r="K41" i="1"/>
  <c r="N36" i="1"/>
  <c r="O36" i="1" s="1"/>
  <c r="M42" i="1"/>
  <c r="O42" i="1" s="1"/>
  <c r="K42" i="1"/>
  <c r="K29" i="1"/>
  <c r="K35" i="1"/>
  <c r="K37" i="1"/>
  <c r="O34" i="1"/>
  <c r="K27" i="1"/>
  <c r="K40" i="1"/>
  <c r="K34" i="1"/>
  <c r="K26" i="1"/>
  <c r="K36" i="1"/>
  <c r="K39" i="1"/>
  <c r="O32" i="1"/>
  <c r="N38" i="1"/>
  <c r="M38" i="1"/>
  <c r="N31" i="1"/>
  <c r="O31" i="1" s="1"/>
  <c r="M26" i="1"/>
  <c r="O26" i="1" s="1"/>
  <c r="N39" i="1"/>
  <c r="O39" i="1" s="1"/>
  <c r="N27" i="1"/>
  <c r="O27" i="1" s="1"/>
  <c r="N25" i="1"/>
  <c r="O25" i="1" s="1"/>
  <c r="N37" i="1"/>
  <c r="O37" i="1" s="1"/>
  <c r="K22" i="1"/>
  <c r="K24" i="1"/>
  <c r="M23" i="1"/>
  <c r="O23" i="1" s="1"/>
  <c r="M24" i="1"/>
  <c r="O24" i="1" s="1"/>
  <c r="K23" i="1"/>
  <c r="K21" i="1"/>
  <c r="N22" i="1"/>
  <c r="O22" i="1" s="1"/>
  <c r="M21" i="1"/>
  <c r="N21" i="1"/>
  <c r="N20" i="1"/>
  <c r="O20" i="1" s="1"/>
  <c r="K20" i="1"/>
  <c r="O50" i="1"/>
  <c r="O43" i="1"/>
  <c r="O38" i="1" l="1"/>
  <c r="O21" i="1"/>
  <c r="O51" i="1"/>
  <c r="O45" i="1" l="1"/>
  <c r="O48" i="1" l="1"/>
  <c r="O49" i="1" s="1"/>
  <c r="O46" i="1"/>
  <c r="O5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<sst xmlns="http://schemas.openxmlformats.org/spreadsheetml/2006/main" count="91" uniqueCount="68">
  <si>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</si>
  <si>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</si>
  <si>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</si>
  <si>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</si>
  <si>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</si>
  <si>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</si>
  <si>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</si>
  <si>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</si>
  <si>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</si>
  <si>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</si>
  <si>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</si>
  <si>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</si>
  <si>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</si>
  <si>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</si>
  <si>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</si>
  <si>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</si>
  <si>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</si>
  <si>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</si>
  <si>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</si>
  <si>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</si>
  <si>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</si>
  <si>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</si>
  <si>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</si>
  <si>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</si>
  <si>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</si>
  <si>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</si>
  <si>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</si>
  <si>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</si>
  <si>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</si>
  <si>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</si>
  <si>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</si>
  <si>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</si>
  <si>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</si>
  <si>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</si>
  <si>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</si>
  <si>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</si>
  <si>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</si>
  <si>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</si>
  <si>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</si>
  <si>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</si>
  <si>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</si>
  <si>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</si>
  <si>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</si>
  <si>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</si>
  <si>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</si>
  <si>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Evaluacion del libro:Sector rural colombiano, salud yplaguicidas. valor por dos (2) pares evaluadores Nacionales expertos, reconocidos por Minciencias, con formacion en el area correspondiente</t>
  </si>
  <si>
    <t>Evaluacion del libro:Diseño de videojuego para el desarrollodel pensamiento numérico valor por dos (2) pares evaluadores Nacionales expertos, reconocidos por Minciencias, con formacion en el area correspondiente</t>
  </si>
  <si>
    <t>Evaluacion del libro: Estimulación cognitiva y de la actividadfísica en la persona mayor: una experiencia desde la práctica valor por dos (2) pares evaluadores Nacionales expertos, reconocidos por Minciencias, con formacion en el area correspondiente</t>
  </si>
  <si>
    <t>Evaluacion del libro: Ambientes de inclusión para eldesarrollo del pensamiento numérico con población consíndrome de down valor por dos (2) pares evaluadores Nacionales expertos, reconocidos por Minciencias, con formacion en el area correspondiente</t>
  </si>
  <si>
    <t>Evaluacion del libro: Modelación del volumen de piezas delajedrez mediante la aplicación del cálculo multivariable valor por dos (2) pares evaluadores Nacionales expertos, reconocidos por Minciencias, con formacion en el area correspondiente</t>
  </si>
  <si>
    <t>Evaluacion del libro:Estudio sobre el dominio enconocimientos de la distribución normal de profesores dematemática de la región de Nuble, Chile valor por dos (2) pares evaluadores Nacionales expertos, reconocidos por Minciencias, con formacion en el area correspondiente</t>
  </si>
  <si>
    <t>Evaluacion del libro: Correlación de variables para ladistribución de riesgos en concesiones viales 5g paraColombia valor por dos (2) pares evaluadores Nacionales expertos, reconocidos por Minciencias, con formacion en el area correspondiente</t>
  </si>
  <si>
    <t>Evaluacion del libro: Identificación de variables para ladistribución de riesgos en concesiones viales para Colombia valor por dos (2) pares evaluadores Nacionales expertos, reconocidos por Minciencias, con formacion en el area correspondiente</t>
  </si>
  <si>
    <t>Evaluacion del libro: El papel de la Universidad deCundinamarca en la provincia del Alto Magdalena valor por dos (2) pares evaluadores Nacionales expertos, reconocidos por Minciencias, con formacion en el area correspondiente</t>
  </si>
  <si>
    <t>Evaluacion del libro: Matemáticas desde la ceguera:capacitación docente valor por dos (2) pares evaluadores Nacionales expertos, reconocidos por Minciencias, con formacion en el area correspondiente</t>
  </si>
  <si>
    <t>Evaluacion del libro: Red Comunitaria Bosachoque-Libre. Ingeniería al servicio de la brecha digital rural. UDECSede Fusagasugá valor por dos (2) pares evaluadores Nacionales expertos, reconocidos por Minciencias, con formacion en el area correspondiente</t>
  </si>
  <si>
    <t>Evaluacion del libro: Transposición didáctica para la enseñanza de la matemática avanzada por medio de gamificación valor por dos (2) pares evaluadores Nacionales expertos, reconocidos por Minciencias, con formacion en el area correspondiente</t>
  </si>
  <si>
    <t>Evaluacion del libro: Recolección y representación de datos en primero de primaria con Splash. Un caso de estudio. valor por dos (2) pares evaluadores Nacionales expertos, reconocidos por Minciencias, con formacion en el area correspondiente</t>
  </si>
  <si>
    <t>Evaluacion del libro: Memorias performativas: aportes a la educación superior en diálogo intercultural. valor por dos (2) pares evaluadores Nacionales expertos, reconocidos por Minciencias, con formacion en el area correspondiente</t>
  </si>
  <si>
    <t>Evaluacion del libro: MICROBIT + ANYLOGIC: para un desarrollo de habilidades en el razonamiento matemático computacional valor por dos (2) pares evaluadores Nacionales expertos, reconocidos por Minciencias, con formacion en el area correspondiente</t>
  </si>
  <si>
    <t>Evaluacion del libro: Calidad, eficacia: Los retos de la educación regional valor por dos (2) pares evaluadores Nacionales expertos, reconocidos por Minciencias, con formacion en el area correspondiente</t>
  </si>
  <si>
    <t>Evaluacion del libro: Aspectos investigativos en cacao en municipios de la zona del Tequendama valor por dos (2) pares evaluadores Nacionales expertos, reconocidos por Minciencias, con formacion en el area correspondiente</t>
  </si>
  <si>
    <t>Evaluacion del libro: El turismo: fuente de mercado en Villeta, Cundinamarca valor por dos (2) pares evaluadores Nacionales expertos, reconocidos por Minciencias, con formacion en el area correspondiente</t>
  </si>
  <si>
    <t>Evaluacion del libro: Direccionamiento estratégico para la integración agroindustrial fruticola en la provincia del Sumapaz en Cundinamarca valor por dos (2) pares evaluadores Nacionales expertos, reconocidos por Minciencias, con formacion en el area correspondiente</t>
  </si>
  <si>
    <t>Evaluacion del libro: A deep look into languages and research valor por dos (2) pares evaluadores Nacionales expertos, reconocidos por Minciencias, con formacion en el area correspondiente</t>
  </si>
  <si>
    <t>Evaluación del libro: Cultura emprendedora investigativa caso estudiantes y docentes en las sedes, seccionales y extensiones de la Universidad de Cundinamarca Valor por dos (2) pares evaluadores Nacionales expertos, reconocidos por MinCiencias, con formación en el área correspondiente.</t>
  </si>
  <si>
    <t>Evaluación del libro: Cultura emprendedora investigativa caso egresados en las sedes, seccionales y extensiones de la Universidad de Cundinamarca Valor por dos (2) pares evaluadores Nacionales expertos, reconocidos por MinCiencias, con formación en el área correspondiente.</t>
  </si>
  <si>
    <t>Evaluacion del libro: Matemáticas financieras aplicadas valor por dos (2) pares evaluadores Nacionales expertos, reconocidos por Minciencias, con formacion en el area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</si>
</sst>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8" xfId="0" applyFont="1" applyBorder="1" applyAlignment="1">
      <alignmen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0"/>
  <sheetViews>
    <sheetView tabSelected="1" topLeftCell="B1" zoomScale="70" zoomScaleNormal="70" zoomScaleSheetLayoutView="70" zoomScalePageLayoutView="55" workbookViewId="0">
      <selection activeCell="F20" sqref="F20"/>
    </sheetView>
  </sheetViews>
  <sheetFormatPr baseColWidth="10" defaultColWidth="11.42578125" defaultRowHeight="15" x14ac:dyDescent="0.25"/>
  <cols>
    <col min="1" max="1" width="13.28515625" style="8" customWidth="1"/>
    <col min="2" max="2" width="94" style="33"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2"/>
      <c r="B2" s="69" t="s">
        <v>0</v>
      </c>
      <c r="C2" s="69"/>
      <c r="D2" s="69"/>
      <c r="E2" s="69"/>
      <c r="F2" s="69"/>
      <c r="G2" s="69"/>
      <c r="H2" s="69"/>
      <c r="I2" s="69"/>
      <c r="J2" s="69"/>
      <c r="K2" s="69"/>
      <c r="L2" s="69"/>
      <c r="M2" s="69"/>
      <c r="N2" s="74" t="s">
        <v>37</v>
      </c>
      <c r="O2" s="74"/>
    </row>
    <row r="3" spans="1:15" ht="15.75" customHeight="1" x14ac:dyDescent="0.25">
      <c r="A3" s="62"/>
      <c r="B3" s="69" t="s">
        <v>1</v>
      </c>
      <c r="C3" s="69"/>
      <c r="D3" s="69"/>
      <c r="E3" s="69"/>
      <c r="F3" s="69"/>
      <c r="G3" s="69"/>
      <c r="H3" s="69"/>
      <c r="I3" s="69"/>
      <c r="J3" s="69"/>
      <c r="K3" s="69"/>
      <c r="L3" s="69"/>
      <c r="M3" s="69"/>
      <c r="N3" s="74" t="s">
        <v>40</v>
      </c>
      <c r="O3" s="74"/>
    </row>
    <row r="4" spans="1:15" ht="16.5" customHeight="1" x14ac:dyDescent="0.25">
      <c r="A4" s="62"/>
      <c r="B4" s="69" t="s">
        <v>36</v>
      </c>
      <c r="C4" s="69"/>
      <c r="D4" s="69"/>
      <c r="E4" s="69"/>
      <c r="F4" s="69"/>
      <c r="G4" s="69"/>
      <c r="H4" s="69"/>
      <c r="I4" s="69"/>
      <c r="J4" s="69"/>
      <c r="K4" s="69"/>
      <c r="L4" s="69"/>
      <c r="M4" s="69"/>
      <c r="N4" s="74" t="s">
        <v>41</v>
      </c>
      <c r="O4" s="74"/>
    </row>
    <row r="5" spans="1:15" ht="15" customHeight="1" x14ac:dyDescent="0.25">
      <c r="A5" s="62"/>
      <c r="B5" s="69"/>
      <c r="C5" s="69"/>
      <c r="D5" s="69"/>
      <c r="E5" s="69"/>
      <c r="F5" s="69"/>
      <c r="G5" s="69"/>
      <c r="H5" s="69"/>
      <c r="I5" s="69"/>
      <c r="J5" s="69"/>
      <c r="K5" s="69"/>
      <c r="L5" s="69"/>
      <c r="M5" s="69"/>
      <c r="N5" s="74" t="s">
        <v>38</v>
      </c>
      <c r="O5" s="74"/>
    </row>
    <row r="7" spans="1:15" x14ac:dyDescent="0.25">
      <c r="A7" s="11" t="s">
        <v>39</v>
      </c>
    </row>
    <row r="8" spans="1:15" x14ac:dyDescent="0.25">
      <c r="A8" s="11"/>
    </row>
    <row r="9" spans="1:15" x14ac:dyDescent="0.25">
      <c r="A9" s="12" t="s">
        <v>29</v>
      </c>
    </row>
    <row r="10" spans="1:15" ht="25.5" customHeight="1" x14ac:dyDescent="0.25">
      <c r="A10" s="43" t="s">
        <v>28</v>
      </c>
      <c r="B10" s="43"/>
      <c r="C10" s="13"/>
      <c r="E10" s="14" t="s">
        <v>21</v>
      </c>
      <c r="F10" s="48"/>
      <c r="G10" s="49"/>
      <c r="K10" s="15" t="s">
        <v>16</v>
      </c>
      <c r="L10" s="50"/>
      <c r="M10" s="51"/>
      <c r="N10" s="52"/>
    </row>
    <row r="11" spans="1:15" ht="15.75" thickBot="1" x14ac:dyDescent="0.3">
      <c r="A11" s="13"/>
      <c r="B11" s="34"/>
      <c r="C11" s="13"/>
      <c r="E11" s="16"/>
      <c r="F11" s="16"/>
      <c r="G11" s="16"/>
      <c r="K11" s="17"/>
      <c r="L11" s="18"/>
      <c r="M11" s="18"/>
      <c r="N11" s="18"/>
    </row>
    <row r="12" spans="1:15" ht="30.75" customHeight="1" thickBot="1" x14ac:dyDescent="0.3">
      <c r="A12" s="63" t="s">
        <v>26</v>
      </c>
      <c r="B12" s="64"/>
      <c r="C12" s="19"/>
      <c r="D12" s="45" t="s">
        <v>17</v>
      </c>
      <c r="E12" s="46"/>
      <c r="F12" s="46"/>
      <c r="G12" s="47"/>
      <c r="H12" s="7"/>
      <c r="I12" s="27"/>
      <c r="J12" s="27"/>
      <c r="K12" s="17"/>
    </row>
    <row r="13" spans="1:15" ht="15.75" thickBot="1" x14ac:dyDescent="0.3">
      <c r="A13" s="65"/>
      <c r="B13" s="66"/>
      <c r="C13" s="19"/>
      <c r="D13" s="18"/>
      <c r="E13" s="16"/>
      <c r="F13" s="16"/>
      <c r="G13" s="16"/>
      <c r="K13" s="17"/>
    </row>
    <row r="14" spans="1:15" ht="30" customHeight="1" thickBot="1" x14ac:dyDescent="0.3">
      <c r="A14" s="65"/>
      <c r="B14" s="66"/>
      <c r="C14" s="19"/>
      <c r="D14" s="45" t="s">
        <v>18</v>
      </c>
      <c r="E14" s="46"/>
      <c r="F14" s="46"/>
      <c r="G14" s="47"/>
      <c r="H14" s="7"/>
      <c r="I14" s="27"/>
      <c r="J14" s="27"/>
      <c r="K14" s="17"/>
    </row>
    <row r="15" spans="1:15" ht="18.75" customHeight="1" thickBot="1" x14ac:dyDescent="0.3">
      <c r="A15" s="65"/>
      <c r="B15" s="66"/>
      <c r="C15" s="19"/>
      <c r="E15" s="16"/>
      <c r="F15" s="16"/>
      <c r="G15" s="16"/>
      <c r="K15" s="17"/>
    </row>
    <row r="16" spans="1:15" ht="24" customHeight="1" thickBot="1" x14ac:dyDescent="0.3">
      <c r="A16" s="67"/>
      <c r="B16" s="68"/>
      <c r="C16" s="19"/>
      <c r="D16" s="45" t="s">
        <v>22</v>
      </c>
      <c r="E16" s="46"/>
      <c r="F16" s="46"/>
      <c r="G16" s="47"/>
      <c r="H16" s="7"/>
      <c r="I16" s="27"/>
      <c r="J16" s="27"/>
      <c r="K16" s="17"/>
      <c r="L16" s="18"/>
      <c r="M16" s="18"/>
      <c r="N16" s="18"/>
    </row>
    <row r="17" spans="1:15" x14ac:dyDescent="0.25">
      <c r="A17" s="13"/>
      <c r="B17" s="3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103.5" customHeight="1" x14ac:dyDescent="0.25">
      <c r="A20" s="30">
        <v>1</v>
      </c>
      <c r="B20" s="75" t="s">
        <v>45</v>
      </c>
      <c r="C20" s="31"/>
      <c r="D20" s="36">
        <v>1</v>
      </c>
      <c r="E20" s="36" t="s">
        <v>43</v>
      </c>
      <c r="F20" s="32"/>
      <c r="G20" s="26">
        <v>0</v>
      </c>
      <c r="H20" s="1">
        <f t="shared" ref="H20" si="0">+ROUND(F20*G20,0)</f>
        <v>0</v>
      </c>
      <c r="I20" s="26">
        <v>0</v>
      </c>
      <c r="J20" s="1">
        <f t="shared" ref="J20" si="1">ROUND(F20*I20,0)</f>
        <v>0</v>
      </c>
      <c r="K20" s="1">
        <f t="shared" ref="K20" si="2">ROUND(F20+H20+J20,0)</f>
        <v>0</v>
      </c>
      <c r="L20" s="1">
        <f>ROUND(F20*D20,0)</f>
        <v>0</v>
      </c>
      <c r="M20" s="1">
        <f>ROUND(L20*G20,0)</f>
        <v>0</v>
      </c>
      <c r="N20" s="1">
        <f t="shared" ref="N20" si="3">ROUND(L20*I20,0)</f>
        <v>0</v>
      </c>
      <c r="O20" s="2">
        <f t="shared" ref="O20" si="4">ROUND(L20+N20+M20,0)</f>
        <v>0</v>
      </c>
    </row>
    <row r="21" spans="1:15" s="23" customFormat="1" ht="81" customHeight="1" x14ac:dyDescent="0.25">
      <c r="A21" s="30">
        <v>2</v>
      </c>
      <c r="B21" s="75" t="s">
        <v>46</v>
      </c>
      <c r="C21" s="31"/>
      <c r="D21" s="36">
        <v>1</v>
      </c>
      <c r="E21" s="36" t="s">
        <v>43</v>
      </c>
      <c r="F21" s="32"/>
      <c r="G21" s="26">
        <v>0</v>
      </c>
      <c r="H21" s="1">
        <f t="shared" ref="H21:H24" si="5">+ROUND(F21*G21,0)</f>
        <v>0</v>
      </c>
      <c r="I21" s="26">
        <v>0</v>
      </c>
      <c r="J21" s="1">
        <f t="shared" ref="J21:J24" si="6">ROUND(F21*I21,0)</f>
        <v>0</v>
      </c>
      <c r="K21" s="1">
        <f t="shared" ref="K21:K24" si="7">ROUND(F21+H21+J21,0)</f>
        <v>0</v>
      </c>
      <c r="L21" s="1">
        <f t="shared" ref="L21:L24" si="8">ROUND(F21*D21,0)</f>
        <v>0</v>
      </c>
      <c r="M21" s="1">
        <f t="shared" ref="M21:M24" si="9">ROUND(L21*G21,0)</f>
        <v>0</v>
      </c>
      <c r="N21" s="1">
        <f t="shared" ref="N21:N24" si="10">ROUND(L21*I21,0)</f>
        <v>0</v>
      </c>
      <c r="O21" s="2">
        <f t="shared" ref="O21:O24" si="11">ROUND(L21+N21+M21,0)</f>
        <v>0</v>
      </c>
    </row>
    <row r="22" spans="1:15" s="23" customFormat="1" ht="81" customHeight="1" x14ac:dyDescent="0.25">
      <c r="A22" s="30">
        <v>3</v>
      </c>
      <c r="B22" s="75" t="s">
        <v>47</v>
      </c>
      <c r="C22" s="31"/>
      <c r="D22" s="36">
        <v>1</v>
      </c>
      <c r="E22" s="36" t="s">
        <v>43</v>
      </c>
      <c r="F22" s="32"/>
      <c r="G22" s="26">
        <v>0</v>
      </c>
      <c r="H22" s="1">
        <f t="shared" si="5"/>
        <v>0</v>
      </c>
      <c r="I22" s="26">
        <v>0</v>
      </c>
      <c r="J22" s="1">
        <f t="shared" si="6"/>
        <v>0</v>
      </c>
      <c r="K22" s="1">
        <f t="shared" si="7"/>
        <v>0</v>
      </c>
      <c r="L22" s="1">
        <f t="shared" si="8"/>
        <v>0</v>
      </c>
      <c r="M22" s="1">
        <f t="shared" si="9"/>
        <v>0</v>
      </c>
      <c r="N22" s="1">
        <f t="shared" si="10"/>
        <v>0</v>
      </c>
      <c r="O22" s="2">
        <f t="shared" si="11"/>
        <v>0</v>
      </c>
    </row>
    <row r="23" spans="1:15" s="23" customFormat="1" ht="81" customHeight="1" x14ac:dyDescent="0.25">
      <c r="A23" s="30">
        <v>4</v>
      </c>
      <c r="B23" s="75" t="s">
        <v>48</v>
      </c>
      <c r="C23" s="31"/>
      <c r="D23" s="36">
        <v>1</v>
      </c>
      <c r="E23" s="36" t="s">
        <v>43</v>
      </c>
      <c r="F23" s="32"/>
      <c r="G23" s="26">
        <v>0</v>
      </c>
      <c r="H23" s="1">
        <f t="shared" si="5"/>
        <v>0</v>
      </c>
      <c r="I23" s="26">
        <v>0</v>
      </c>
      <c r="J23" s="1">
        <f t="shared" si="6"/>
        <v>0</v>
      </c>
      <c r="K23" s="1">
        <f t="shared" si="7"/>
        <v>0</v>
      </c>
      <c r="L23" s="1">
        <f t="shared" si="8"/>
        <v>0</v>
      </c>
      <c r="M23" s="1">
        <f t="shared" si="9"/>
        <v>0</v>
      </c>
      <c r="N23" s="1">
        <f t="shared" si="10"/>
        <v>0</v>
      </c>
      <c r="O23" s="2">
        <f t="shared" si="11"/>
        <v>0</v>
      </c>
    </row>
    <row r="24" spans="1:15" s="23" customFormat="1" ht="81" customHeight="1" x14ac:dyDescent="0.25">
      <c r="A24" s="30">
        <v>5</v>
      </c>
      <c r="B24" s="75" t="s">
        <v>49</v>
      </c>
      <c r="C24" s="31"/>
      <c r="D24" s="36">
        <v>1</v>
      </c>
      <c r="E24" s="36" t="s">
        <v>43</v>
      </c>
      <c r="F24" s="32"/>
      <c r="G24" s="26">
        <v>0</v>
      </c>
      <c r="H24" s="1">
        <f t="shared" si="5"/>
        <v>0</v>
      </c>
      <c r="I24" s="26">
        <v>0</v>
      </c>
      <c r="J24" s="1">
        <f t="shared" si="6"/>
        <v>0</v>
      </c>
      <c r="K24" s="1">
        <f t="shared" si="7"/>
        <v>0</v>
      </c>
      <c r="L24" s="1">
        <f t="shared" si="8"/>
        <v>0</v>
      </c>
      <c r="M24" s="1">
        <f t="shared" si="9"/>
        <v>0</v>
      </c>
      <c r="N24" s="1">
        <f t="shared" si="10"/>
        <v>0</v>
      </c>
      <c r="O24" s="2">
        <f t="shared" si="11"/>
        <v>0</v>
      </c>
    </row>
    <row r="25" spans="1:15" s="23" customFormat="1" ht="81" customHeight="1" x14ac:dyDescent="0.25">
      <c r="A25" s="30">
        <v>6</v>
      </c>
      <c r="B25" s="75" t="s">
        <v>50</v>
      </c>
      <c r="C25" s="31"/>
      <c r="D25" s="36">
        <v>1</v>
      </c>
      <c r="E25" s="36" t="s">
        <v>43</v>
      </c>
      <c r="F25" s="32"/>
      <c r="G25" s="26">
        <v>0</v>
      </c>
      <c r="H25" s="1">
        <f t="shared" ref="H25:H42" si="12">+ROUND(F25*G25,0)</f>
        <v>0</v>
      </c>
      <c r="I25" s="26">
        <v>0</v>
      </c>
      <c r="J25" s="1">
        <f t="shared" ref="J25:J42" si="13">ROUND(F25*I25,0)</f>
        <v>0</v>
      </c>
      <c r="K25" s="1">
        <f t="shared" ref="K25:K42" si="14">ROUND(F25+H25+J25,0)</f>
        <v>0</v>
      </c>
      <c r="L25" s="1">
        <f t="shared" ref="L25:L42" si="15">ROUND(F25*D25,0)</f>
        <v>0</v>
      </c>
      <c r="M25" s="1">
        <f t="shared" ref="M25:M42" si="16">ROUND(L25*G25,0)</f>
        <v>0</v>
      </c>
      <c r="N25" s="1">
        <f t="shared" ref="N25:N42" si="17">ROUND(L25*I25,0)</f>
        <v>0</v>
      </c>
      <c r="O25" s="2">
        <f t="shared" ref="O25:O42" si="18">ROUND(L25+N25+M25,0)</f>
        <v>0</v>
      </c>
    </row>
    <row r="26" spans="1:15" s="23" customFormat="1" ht="81" customHeight="1" x14ac:dyDescent="0.25">
      <c r="A26" s="30">
        <v>7</v>
      </c>
      <c r="B26" s="75" t="s">
        <v>51</v>
      </c>
      <c r="C26" s="31"/>
      <c r="D26" s="36">
        <v>1</v>
      </c>
      <c r="E26" s="36" t="s">
        <v>43</v>
      </c>
      <c r="F26" s="32"/>
      <c r="G26" s="26">
        <v>0</v>
      </c>
      <c r="H26" s="1">
        <f t="shared" si="12"/>
        <v>0</v>
      </c>
      <c r="I26" s="26">
        <v>0</v>
      </c>
      <c r="J26" s="1">
        <f t="shared" si="13"/>
        <v>0</v>
      </c>
      <c r="K26" s="1">
        <f t="shared" si="14"/>
        <v>0</v>
      </c>
      <c r="L26" s="1">
        <f t="shared" si="15"/>
        <v>0</v>
      </c>
      <c r="M26" s="1">
        <f t="shared" si="16"/>
        <v>0</v>
      </c>
      <c r="N26" s="1">
        <f t="shared" si="17"/>
        <v>0</v>
      </c>
      <c r="O26" s="2">
        <f t="shared" si="18"/>
        <v>0</v>
      </c>
    </row>
    <row r="27" spans="1:15" s="23" customFormat="1" ht="81" customHeight="1" x14ac:dyDescent="0.25">
      <c r="A27" s="30">
        <v>8</v>
      </c>
      <c r="B27" s="75" t="s">
        <v>52</v>
      </c>
      <c r="C27" s="31"/>
      <c r="D27" s="36">
        <v>1</v>
      </c>
      <c r="E27" s="36" t="s">
        <v>43</v>
      </c>
      <c r="F27" s="32"/>
      <c r="G27" s="26">
        <v>0</v>
      </c>
      <c r="H27" s="1">
        <f t="shared" si="12"/>
        <v>0</v>
      </c>
      <c r="I27" s="26">
        <v>0</v>
      </c>
      <c r="J27" s="1">
        <f t="shared" si="13"/>
        <v>0</v>
      </c>
      <c r="K27" s="1">
        <f t="shared" si="14"/>
        <v>0</v>
      </c>
      <c r="L27" s="1">
        <f t="shared" si="15"/>
        <v>0</v>
      </c>
      <c r="M27" s="1">
        <f t="shared" si="16"/>
        <v>0</v>
      </c>
      <c r="N27" s="1">
        <f t="shared" si="17"/>
        <v>0</v>
      </c>
      <c r="O27" s="2">
        <f t="shared" si="18"/>
        <v>0</v>
      </c>
    </row>
    <row r="28" spans="1:15" s="23" customFormat="1" ht="81" customHeight="1" x14ac:dyDescent="0.25">
      <c r="A28" s="30">
        <v>9</v>
      </c>
      <c r="B28" s="75" t="s">
        <v>53</v>
      </c>
      <c r="C28" s="31"/>
      <c r="D28" s="36">
        <v>1</v>
      </c>
      <c r="E28" s="36" t="s">
        <v>43</v>
      </c>
      <c r="F28" s="32"/>
      <c r="G28" s="26">
        <v>0</v>
      </c>
      <c r="H28" s="1">
        <f t="shared" si="12"/>
        <v>0</v>
      </c>
      <c r="I28" s="26">
        <v>0</v>
      </c>
      <c r="J28" s="1">
        <f t="shared" si="13"/>
        <v>0</v>
      </c>
      <c r="K28" s="1">
        <f t="shared" si="14"/>
        <v>0</v>
      </c>
      <c r="L28" s="1">
        <f t="shared" si="15"/>
        <v>0</v>
      </c>
      <c r="M28" s="1">
        <f t="shared" si="16"/>
        <v>0</v>
      </c>
      <c r="N28" s="1">
        <f t="shared" si="17"/>
        <v>0</v>
      </c>
      <c r="O28" s="2">
        <f t="shared" si="18"/>
        <v>0</v>
      </c>
    </row>
    <row r="29" spans="1:15" s="23" customFormat="1" ht="81" customHeight="1" x14ac:dyDescent="0.25">
      <c r="A29" s="30">
        <v>10</v>
      </c>
      <c r="B29" s="75" t="s">
        <v>54</v>
      </c>
      <c r="C29" s="31"/>
      <c r="D29" s="36">
        <v>1</v>
      </c>
      <c r="E29" s="36" t="s">
        <v>43</v>
      </c>
      <c r="F29" s="32"/>
      <c r="G29" s="26">
        <v>0</v>
      </c>
      <c r="H29" s="1">
        <f t="shared" si="12"/>
        <v>0</v>
      </c>
      <c r="I29" s="26">
        <v>0</v>
      </c>
      <c r="J29" s="1">
        <f t="shared" si="13"/>
        <v>0</v>
      </c>
      <c r="K29" s="1">
        <f t="shared" si="14"/>
        <v>0</v>
      </c>
      <c r="L29" s="1">
        <f t="shared" si="15"/>
        <v>0</v>
      </c>
      <c r="M29" s="1">
        <f t="shared" si="16"/>
        <v>0</v>
      </c>
      <c r="N29" s="1">
        <f t="shared" si="17"/>
        <v>0</v>
      </c>
      <c r="O29" s="2">
        <f t="shared" si="18"/>
        <v>0</v>
      </c>
    </row>
    <row r="30" spans="1:15" s="23" customFormat="1" ht="81" customHeight="1" x14ac:dyDescent="0.25">
      <c r="A30" s="30">
        <v>11</v>
      </c>
      <c r="B30" s="75" t="s">
        <v>55</v>
      </c>
      <c r="C30" s="31"/>
      <c r="D30" s="36">
        <v>1</v>
      </c>
      <c r="E30" s="36" t="s">
        <v>43</v>
      </c>
      <c r="F30" s="32"/>
      <c r="G30" s="26">
        <v>0</v>
      </c>
      <c r="H30" s="1">
        <f t="shared" si="12"/>
        <v>0</v>
      </c>
      <c r="I30" s="26">
        <v>0</v>
      </c>
      <c r="J30" s="1">
        <f t="shared" si="13"/>
        <v>0</v>
      </c>
      <c r="K30" s="1">
        <f t="shared" si="14"/>
        <v>0</v>
      </c>
      <c r="L30" s="1">
        <f t="shared" si="15"/>
        <v>0</v>
      </c>
      <c r="M30" s="1">
        <f t="shared" si="16"/>
        <v>0</v>
      </c>
      <c r="N30" s="1">
        <f t="shared" si="17"/>
        <v>0</v>
      </c>
      <c r="O30" s="2">
        <f t="shared" si="18"/>
        <v>0</v>
      </c>
    </row>
    <row r="31" spans="1:15" s="23" customFormat="1" ht="81" customHeight="1" x14ac:dyDescent="0.25">
      <c r="A31" s="30">
        <v>12</v>
      </c>
      <c r="B31" s="75" t="s">
        <v>56</v>
      </c>
      <c r="C31" s="31"/>
      <c r="D31" s="36">
        <v>1</v>
      </c>
      <c r="E31" s="36" t="s">
        <v>43</v>
      </c>
      <c r="F31" s="32"/>
      <c r="G31" s="26">
        <v>0</v>
      </c>
      <c r="H31" s="1">
        <f t="shared" si="12"/>
        <v>0</v>
      </c>
      <c r="I31" s="26">
        <v>0</v>
      </c>
      <c r="J31" s="1">
        <f t="shared" si="13"/>
        <v>0</v>
      </c>
      <c r="K31" s="1">
        <f t="shared" si="14"/>
        <v>0</v>
      </c>
      <c r="L31" s="1">
        <f t="shared" si="15"/>
        <v>0</v>
      </c>
      <c r="M31" s="1">
        <f t="shared" si="16"/>
        <v>0</v>
      </c>
      <c r="N31" s="1">
        <f t="shared" si="17"/>
        <v>0</v>
      </c>
      <c r="O31" s="2">
        <f t="shared" si="18"/>
        <v>0</v>
      </c>
    </row>
    <row r="32" spans="1:15" s="23" customFormat="1" ht="81" customHeight="1" x14ac:dyDescent="0.25">
      <c r="A32" s="30">
        <v>13</v>
      </c>
      <c r="B32" s="75" t="s">
        <v>57</v>
      </c>
      <c r="C32" s="31"/>
      <c r="D32" s="36">
        <v>1</v>
      </c>
      <c r="E32" s="36" t="s">
        <v>43</v>
      </c>
      <c r="F32" s="32"/>
      <c r="G32" s="26">
        <v>0</v>
      </c>
      <c r="H32" s="1">
        <f t="shared" si="12"/>
        <v>0</v>
      </c>
      <c r="I32" s="26">
        <v>0</v>
      </c>
      <c r="J32" s="1">
        <f t="shared" si="13"/>
        <v>0</v>
      </c>
      <c r="K32" s="1">
        <f t="shared" si="14"/>
        <v>0</v>
      </c>
      <c r="L32" s="1">
        <f t="shared" si="15"/>
        <v>0</v>
      </c>
      <c r="M32" s="1">
        <f t="shared" si="16"/>
        <v>0</v>
      </c>
      <c r="N32" s="1">
        <f t="shared" si="17"/>
        <v>0</v>
      </c>
      <c r="O32" s="2">
        <f t="shared" si="18"/>
        <v>0</v>
      </c>
    </row>
    <row r="33" spans="1:15" s="23" customFormat="1" ht="81" customHeight="1" x14ac:dyDescent="0.25">
      <c r="A33" s="30">
        <v>14</v>
      </c>
      <c r="B33" s="75" t="s">
        <v>58</v>
      </c>
      <c r="C33" s="31"/>
      <c r="D33" s="36">
        <v>1</v>
      </c>
      <c r="E33" s="36" t="s">
        <v>43</v>
      </c>
      <c r="F33" s="32"/>
      <c r="G33" s="26">
        <v>0</v>
      </c>
      <c r="H33" s="1">
        <f t="shared" si="12"/>
        <v>0</v>
      </c>
      <c r="I33" s="26">
        <v>0</v>
      </c>
      <c r="J33" s="1">
        <f t="shared" si="13"/>
        <v>0</v>
      </c>
      <c r="K33" s="1">
        <f t="shared" si="14"/>
        <v>0</v>
      </c>
      <c r="L33" s="1">
        <f t="shared" si="15"/>
        <v>0</v>
      </c>
      <c r="M33" s="1">
        <f t="shared" si="16"/>
        <v>0</v>
      </c>
      <c r="N33" s="1">
        <f t="shared" si="17"/>
        <v>0</v>
      </c>
      <c r="O33" s="2">
        <f t="shared" si="18"/>
        <v>0</v>
      </c>
    </row>
    <row r="34" spans="1:15" s="23" customFormat="1" ht="81" customHeight="1" x14ac:dyDescent="0.25">
      <c r="A34" s="30">
        <v>15</v>
      </c>
      <c r="B34" s="75" t="s">
        <v>59</v>
      </c>
      <c r="C34" s="31"/>
      <c r="D34" s="36">
        <v>1</v>
      </c>
      <c r="E34" s="36" t="s">
        <v>43</v>
      </c>
      <c r="F34" s="32"/>
      <c r="G34" s="26">
        <v>0</v>
      </c>
      <c r="H34" s="1">
        <f t="shared" si="12"/>
        <v>0</v>
      </c>
      <c r="I34" s="26">
        <v>0</v>
      </c>
      <c r="J34" s="1">
        <f t="shared" si="13"/>
        <v>0</v>
      </c>
      <c r="K34" s="1">
        <f t="shared" si="14"/>
        <v>0</v>
      </c>
      <c r="L34" s="1">
        <f t="shared" si="15"/>
        <v>0</v>
      </c>
      <c r="M34" s="1">
        <f t="shared" si="16"/>
        <v>0</v>
      </c>
      <c r="N34" s="1">
        <f t="shared" si="17"/>
        <v>0</v>
      </c>
      <c r="O34" s="2">
        <f t="shared" si="18"/>
        <v>0</v>
      </c>
    </row>
    <row r="35" spans="1:15" s="23" customFormat="1" ht="81" customHeight="1" x14ac:dyDescent="0.25">
      <c r="A35" s="30">
        <v>16</v>
      </c>
      <c r="B35" s="75" t="s">
        <v>60</v>
      </c>
      <c r="C35" s="31"/>
      <c r="D35" s="36">
        <v>1</v>
      </c>
      <c r="E35" s="36" t="s">
        <v>43</v>
      </c>
      <c r="F35" s="32"/>
      <c r="G35" s="26">
        <v>0</v>
      </c>
      <c r="H35" s="1">
        <f t="shared" si="12"/>
        <v>0</v>
      </c>
      <c r="I35" s="26">
        <v>0</v>
      </c>
      <c r="J35" s="1">
        <f t="shared" si="13"/>
        <v>0</v>
      </c>
      <c r="K35" s="1">
        <f t="shared" si="14"/>
        <v>0</v>
      </c>
      <c r="L35" s="1">
        <f t="shared" si="15"/>
        <v>0</v>
      </c>
      <c r="M35" s="1">
        <f t="shared" si="16"/>
        <v>0</v>
      </c>
      <c r="N35" s="1">
        <f t="shared" si="17"/>
        <v>0</v>
      </c>
      <c r="O35" s="2">
        <f t="shared" si="18"/>
        <v>0</v>
      </c>
    </row>
    <row r="36" spans="1:15" s="23" customFormat="1" ht="81" customHeight="1" x14ac:dyDescent="0.25">
      <c r="A36" s="30">
        <v>17</v>
      </c>
      <c r="B36" s="75" t="s">
        <v>61</v>
      </c>
      <c r="C36" s="31"/>
      <c r="D36" s="36">
        <v>1</v>
      </c>
      <c r="E36" s="36" t="s">
        <v>43</v>
      </c>
      <c r="F36" s="32"/>
      <c r="G36" s="26">
        <v>0</v>
      </c>
      <c r="H36" s="1">
        <f t="shared" si="12"/>
        <v>0</v>
      </c>
      <c r="I36" s="26">
        <v>0</v>
      </c>
      <c r="J36" s="1">
        <f t="shared" si="13"/>
        <v>0</v>
      </c>
      <c r="K36" s="1">
        <f t="shared" si="14"/>
        <v>0</v>
      </c>
      <c r="L36" s="1">
        <f t="shared" si="15"/>
        <v>0</v>
      </c>
      <c r="M36" s="1">
        <f t="shared" si="16"/>
        <v>0</v>
      </c>
      <c r="N36" s="1">
        <f t="shared" si="17"/>
        <v>0</v>
      </c>
      <c r="O36" s="2">
        <f t="shared" si="18"/>
        <v>0</v>
      </c>
    </row>
    <row r="37" spans="1:15" s="23" customFormat="1" ht="81" customHeight="1" x14ac:dyDescent="0.25">
      <c r="A37" s="30">
        <v>18</v>
      </c>
      <c r="B37" s="75" t="s">
        <v>62</v>
      </c>
      <c r="C37" s="31"/>
      <c r="D37" s="36">
        <v>1</v>
      </c>
      <c r="E37" s="36" t="s">
        <v>43</v>
      </c>
      <c r="F37" s="32"/>
      <c r="G37" s="26">
        <v>0</v>
      </c>
      <c r="H37" s="1">
        <f t="shared" si="12"/>
        <v>0</v>
      </c>
      <c r="I37" s="26">
        <v>0</v>
      </c>
      <c r="J37" s="1">
        <f t="shared" si="13"/>
        <v>0</v>
      </c>
      <c r="K37" s="1">
        <f t="shared" si="14"/>
        <v>0</v>
      </c>
      <c r="L37" s="1">
        <f t="shared" si="15"/>
        <v>0</v>
      </c>
      <c r="M37" s="1">
        <f t="shared" si="16"/>
        <v>0</v>
      </c>
      <c r="N37" s="1">
        <f t="shared" si="17"/>
        <v>0</v>
      </c>
      <c r="O37" s="2">
        <f t="shared" si="18"/>
        <v>0</v>
      </c>
    </row>
    <row r="38" spans="1:15" s="23" customFormat="1" ht="81" customHeight="1" x14ac:dyDescent="0.25">
      <c r="A38" s="30">
        <v>19</v>
      </c>
      <c r="B38" s="75" t="s">
        <v>63</v>
      </c>
      <c r="C38" s="31"/>
      <c r="D38" s="36">
        <v>1</v>
      </c>
      <c r="E38" s="36" t="s">
        <v>43</v>
      </c>
      <c r="F38" s="32"/>
      <c r="G38" s="26">
        <v>0</v>
      </c>
      <c r="H38" s="1">
        <f t="shared" si="12"/>
        <v>0</v>
      </c>
      <c r="I38" s="26">
        <v>0</v>
      </c>
      <c r="J38" s="1">
        <f t="shared" si="13"/>
        <v>0</v>
      </c>
      <c r="K38" s="1">
        <f t="shared" si="14"/>
        <v>0</v>
      </c>
      <c r="L38" s="1">
        <f t="shared" si="15"/>
        <v>0</v>
      </c>
      <c r="M38" s="1">
        <f t="shared" si="16"/>
        <v>0</v>
      </c>
      <c r="N38" s="1">
        <f t="shared" si="17"/>
        <v>0</v>
      </c>
      <c r="O38" s="2">
        <f t="shared" si="18"/>
        <v>0</v>
      </c>
    </row>
    <row r="39" spans="1:15" s="23" customFormat="1" ht="81" customHeight="1" x14ac:dyDescent="0.25">
      <c r="A39" s="30">
        <v>20</v>
      </c>
      <c r="B39" s="75" t="s">
        <v>64</v>
      </c>
      <c r="C39" s="31"/>
      <c r="D39" s="36">
        <v>1</v>
      </c>
      <c r="E39" s="36" t="s">
        <v>43</v>
      </c>
      <c r="F39" s="32"/>
      <c r="G39" s="26">
        <v>0</v>
      </c>
      <c r="H39" s="1">
        <f t="shared" si="12"/>
        <v>0</v>
      </c>
      <c r="I39" s="26">
        <v>0</v>
      </c>
      <c r="J39" s="1">
        <f t="shared" si="13"/>
        <v>0</v>
      </c>
      <c r="K39" s="1">
        <f t="shared" si="14"/>
        <v>0</v>
      </c>
      <c r="L39" s="1">
        <f t="shared" si="15"/>
        <v>0</v>
      </c>
      <c r="M39" s="1">
        <f t="shared" si="16"/>
        <v>0</v>
      </c>
      <c r="N39" s="1">
        <f t="shared" si="17"/>
        <v>0</v>
      </c>
      <c r="O39" s="2">
        <f t="shared" si="18"/>
        <v>0</v>
      </c>
    </row>
    <row r="40" spans="1:15" s="23" customFormat="1" ht="81" customHeight="1" x14ac:dyDescent="0.25">
      <c r="A40" s="30">
        <v>21</v>
      </c>
      <c r="B40" s="75" t="s">
        <v>65</v>
      </c>
      <c r="C40" s="31"/>
      <c r="D40" s="36">
        <v>1</v>
      </c>
      <c r="E40" s="36" t="s">
        <v>43</v>
      </c>
      <c r="F40" s="32"/>
      <c r="G40" s="26">
        <v>0</v>
      </c>
      <c r="H40" s="1">
        <f t="shared" si="12"/>
        <v>0</v>
      </c>
      <c r="I40" s="26">
        <v>0</v>
      </c>
      <c r="J40" s="1">
        <f t="shared" si="13"/>
        <v>0</v>
      </c>
      <c r="K40" s="1">
        <f t="shared" si="14"/>
        <v>0</v>
      </c>
      <c r="L40" s="1">
        <f t="shared" si="15"/>
        <v>0</v>
      </c>
      <c r="M40" s="1">
        <f t="shared" si="16"/>
        <v>0</v>
      </c>
      <c r="N40" s="1">
        <f t="shared" si="17"/>
        <v>0</v>
      </c>
      <c r="O40" s="2">
        <f t="shared" si="18"/>
        <v>0</v>
      </c>
    </row>
    <row r="41" spans="1:15" s="23" customFormat="1" ht="81" customHeight="1" x14ac:dyDescent="0.25">
      <c r="A41" s="30">
        <v>22</v>
      </c>
      <c r="B41" s="75" t="s">
        <v>66</v>
      </c>
      <c r="C41" s="31"/>
      <c r="D41" s="36">
        <v>1</v>
      </c>
      <c r="E41" s="36" t="s">
        <v>43</v>
      </c>
      <c r="F41" s="32"/>
      <c r="G41" s="26">
        <v>0</v>
      </c>
      <c r="H41" s="1">
        <f t="shared" si="12"/>
        <v>0</v>
      </c>
      <c r="I41" s="26">
        <v>0</v>
      </c>
      <c r="J41" s="1">
        <f t="shared" si="13"/>
        <v>0</v>
      </c>
      <c r="K41" s="1">
        <f t="shared" si="14"/>
        <v>0</v>
      </c>
      <c r="L41" s="1">
        <f t="shared" si="15"/>
        <v>0</v>
      </c>
      <c r="M41" s="1">
        <f t="shared" si="16"/>
        <v>0</v>
      </c>
      <c r="N41" s="1">
        <f t="shared" si="17"/>
        <v>0</v>
      </c>
      <c r="O41" s="2">
        <f t="shared" si="18"/>
        <v>0</v>
      </c>
    </row>
    <row r="42" spans="1:15" s="23" customFormat="1" ht="81" customHeight="1" x14ac:dyDescent="0.25">
      <c r="A42" s="30">
        <v>23</v>
      </c>
      <c r="B42" s="75" t="s">
        <v>67</v>
      </c>
      <c r="C42" s="31"/>
      <c r="D42" s="36">
        <v>1</v>
      </c>
      <c r="E42" s="36" t="s">
        <v>43</v>
      </c>
      <c r="F42" s="32"/>
      <c r="G42" s="26">
        <v>0</v>
      </c>
      <c r="H42" s="1">
        <f t="shared" si="12"/>
        <v>0</v>
      </c>
      <c r="I42" s="26">
        <v>0</v>
      </c>
      <c r="J42" s="1">
        <f t="shared" si="13"/>
        <v>0</v>
      </c>
      <c r="K42" s="1">
        <f t="shared" si="14"/>
        <v>0</v>
      </c>
      <c r="L42" s="1">
        <f t="shared" si="15"/>
        <v>0</v>
      </c>
      <c r="M42" s="1">
        <f t="shared" si="16"/>
        <v>0</v>
      </c>
      <c r="N42" s="1">
        <f t="shared" si="17"/>
        <v>0</v>
      </c>
      <c r="O42" s="2">
        <f t="shared" si="18"/>
        <v>0</v>
      </c>
    </row>
    <row r="43" spans="1:15" s="23" customFormat="1" ht="42" customHeight="1" thickBot="1" x14ac:dyDescent="0.25">
      <c r="A43" s="19"/>
      <c r="B43" s="55"/>
      <c r="C43" s="55"/>
      <c r="D43" s="55"/>
      <c r="E43" s="55"/>
      <c r="F43" s="55"/>
      <c r="G43" s="55"/>
      <c r="H43" s="55"/>
      <c r="I43" s="55"/>
      <c r="J43" s="55"/>
      <c r="K43" s="55"/>
      <c r="L43" s="55"/>
      <c r="M43" s="56" t="s">
        <v>35</v>
      </c>
      <c r="N43" s="56"/>
      <c r="O43" s="29">
        <f>SUMIF(G:G,0%,L:L)</f>
        <v>0</v>
      </c>
    </row>
    <row r="44" spans="1:15" s="23" customFormat="1" ht="39" customHeight="1" thickBot="1" x14ac:dyDescent="0.25">
      <c r="A44" s="41" t="s">
        <v>24</v>
      </c>
      <c r="B44" s="42"/>
      <c r="C44" s="42"/>
      <c r="D44" s="42"/>
      <c r="E44" s="42"/>
      <c r="F44" s="42"/>
      <c r="G44" s="42"/>
      <c r="H44" s="42"/>
      <c r="I44" s="42"/>
      <c r="J44" s="42"/>
      <c r="K44" s="42"/>
      <c r="L44" s="42"/>
      <c r="M44" s="57" t="s">
        <v>10</v>
      </c>
      <c r="N44" s="57"/>
      <c r="O44" s="4">
        <f>SUMIF(G:G,5%,L:L)</f>
        <v>0</v>
      </c>
    </row>
    <row r="45" spans="1:15" s="23" customFormat="1" ht="30" customHeight="1" x14ac:dyDescent="0.2">
      <c r="A45" s="37" t="s">
        <v>42</v>
      </c>
      <c r="B45" s="38"/>
      <c r="C45" s="38"/>
      <c r="D45" s="38"/>
      <c r="E45" s="38"/>
      <c r="F45" s="38"/>
      <c r="G45" s="38"/>
      <c r="H45" s="38"/>
      <c r="I45" s="38"/>
      <c r="J45" s="38"/>
      <c r="K45" s="38"/>
      <c r="L45" s="39"/>
      <c r="M45" s="57" t="s">
        <v>11</v>
      </c>
      <c r="N45" s="57"/>
      <c r="O45" s="4">
        <f>SUMIF(G:G,19%,L:L)</f>
        <v>0</v>
      </c>
    </row>
    <row r="46" spans="1:15" s="23" customFormat="1" ht="30" customHeight="1" x14ac:dyDescent="0.2">
      <c r="A46" s="40"/>
      <c r="B46" s="40"/>
      <c r="C46" s="40"/>
      <c r="D46" s="40"/>
      <c r="E46" s="40"/>
      <c r="F46" s="40"/>
      <c r="G46" s="40"/>
      <c r="H46" s="40"/>
      <c r="I46" s="40"/>
      <c r="J46" s="40"/>
      <c r="K46" s="40"/>
      <c r="L46" s="40"/>
      <c r="M46" s="58" t="s">
        <v>7</v>
      </c>
      <c r="N46" s="59"/>
      <c r="O46" s="5">
        <f>SUM(O43:O45)</f>
        <v>0</v>
      </c>
    </row>
    <row r="47" spans="1:15" s="23" customFormat="1" ht="30" customHeight="1" x14ac:dyDescent="0.2">
      <c r="A47" s="40"/>
      <c r="B47" s="40"/>
      <c r="C47" s="40"/>
      <c r="D47" s="40"/>
      <c r="E47" s="40"/>
      <c r="F47" s="40"/>
      <c r="G47" s="40"/>
      <c r="H47" s="40"/>
      <c r="I47" s="40"/>
      <c r="J47" s="40"/>
      <c r="K47" s="40"/>
      <c r="L47" s="40"/>
      <c r="M47" s="60" t="s">
        <v>12</v>
      </c>
      <c r="N47" s="61"/>
      <c r="O47" s="6">
        <f>ROUND(O44*5%,0)</f>
        <v>0</v>
      </c>
    </row>
    <row r="48" spans="1:15" s="23" customFormat="1" ht="30" customHeight="1" x14ac:dyDescent="0.2">
      <c r="A48" s="40"/>
      <c r="B48" s="40"/>
      <c r="C48" s="40"/>
      <c r="D48" s="40"/>
      <c r="E48" s="40"/>
      <c r="F48" s="40"/>
      <c r="G48" s="40"/>
      <c r="H48" s="40"/>
      <c r="I48" s="40"/>
      <c r="J48" s="40"/>
      <c r="K48" s="40"/>
      <c r="L48" s="40"/>
      <c r="M48" s="60" t="s">
        <v>13</v>
      </c>
      <c r="N48" s="61"/>
      <c r="O48" s="4">
        <f>ROUND(O45*19%,0)</f>
        <v>0</v>
      </c>
    </row>
    <row r="49" spans="1:15" s="23" customFormat="1" ht="30" customHeight="1" x14ac:dyDescent="0.2">
      <c r="A49" s="40"/>
      <c r="B49" s="40"/>
      <c r="C49" s="40"/>
      <c r="D49" s="40"/>
      <c r="E49" s="40"/>
      <c r="F49" s="40"/>
      <c r="G49" s="40"/>
      <c r="H49" s="40"/>
      <c r="I49" s="40"/>
      <c r="J49" s="40"/>
      <c r="K49" s="40"/>
      <c r="L49" s="40"/>
      <c r="M49" s="58" t="s">
        <v>14</v>
      </c>
      <c r="N49" s="59"/>
      <c r="O49" s="5">
        <f>SUM(O47:O48)</f>
        <v>0</v>
      </c>
    </row>
    <row r="50" spans="1:15" s="23" customFormat="1" ht="30" customHeight="1" x14ac:dyDescent="0.2">
      <c r="A50" s="40"/>
      <c r="B50" s="40"/>
      <c r="C50" s="40"/>
      <c r="D50" s="40"/>
      <c r="E50" s="40"/>
      <c r="F50" s="40"/>
      <c r="G50" s="40"/>
      <c r="H50" s="40"/>
      <c r="I50" s="40"/>
      <c r="J50" s="40"/>
      <c r="K50" s="40"/>
      <c r="L50" s="40"/>
      <c r="M50" s="72" t="s">
        <v>33</v>
      </c>
      <c r="N50" s="73"/>
      <c r="O50" s="4">
        <f>SUMIF(I:I,8%,N:N)</f>
        <v>0</v>
      </c>
    </row>
    <row r="51" spans="1:15" s="23" customFormat="1" ht="37.5" customHeight="1" x14ac:dyDescent="0.2">
      <c r="A51" s="40"/>
      <c r="B51" s="40"/>
      <c r="C51" s="40"/>
      <c r="D51" s="40"/>
      <c r="E51" s="40"/>
      <c r="F51" s="40"/>
      <c r="G51" s="40"/>
      <c r="H51" s="40"/>
      <c r="I51" s="40"/>
      <c r="J51" s="40"/>
      <c r="K51" s="40"/>
      <c r="L51" s="40"/>
      <c r="M51" s="70" t="s">
        <v>32</v>
      </c>
      <c r="N51" s="71"/>
      <c r="O51" s="5">
        <f>SUM(O50)</f>
        <v>0</v>
      </c>
    </row>
    <row r="52" spans="1:15" s="23" customFormat="1" ht="44.25" customHeight="1" x14ac:dyDescent="0.2">
      <c r="A52" s="40"/>
      <c r="B52" s="40"/>
      <c r="C52" s="40"/>
      <c r="D52" s="40"/>
      <c r="E52" s="40"/>
      <c r="F52" s="40"/>
      <c r="G52" s="40"/>
      <c r="H52" s="40"/>
      <c r="I52" s="40"/>
      <c r="J52" s="40"/>
      <c r="K52" s="40"/>
      <c r="L52" s="40"/>
      <c r="M52" s="70" t="s">
        <v>15</v>
      </c>
      <c r="N52" s="71"/>
      <c r="O52" s="5">
        <f>+O46+O49+O51</f>
        <v>0</v>
      </c>
    </row>
    <row r="55" spans="1:15" x14ac:dyDescent="0.25">
      <c r="B55" s="35"/>
      <c r="C55" s="28"/>
    </row>
    <row r="56" spans="1:15" x14ac:dyDescent="0.25">
      <c r="B56" s="53"/>
      <c r="C56" s="53"/>
    </row>
    <row r="57" spans="1:15" ht="15.75" thickBot="1" x14ac:dyDescent="0.3">
      <c r="B57" s="54"/>
      <c r="C57" s="54"/>
    </row>
    <row r="58" spans="1:15" x14ac:dyDescent="0.25">
      <c r="B58" s="44" t="s">
        <v>20</v>
      </c>
      <c r="C58" s="44"/>
    </row>
    <row r="60" spans="1:15" x14ac:dyDescent="0.25">
      <c r="A60" s="24" t="s">
        <v>44</v>
      </c>
    </row>
  </sheetData>
  <sheetProtection algorithmName="SHA-512" hashValue="uf0XfAVMN+56cYEG618TMvrpig52bW044NI0lKRmYenUkT7GLztAc7GkA0K00riKScxxocBnzNSNLy5zfudYbg==" saltValue="ARFPfOUMLlfHk+qpjlsKgQ==" spinCount="100000" sheet="1" selectLockedCells="1"/>
  <mergeCells count="30">
    <mergeCell ref="M49:N49"/>
    <mergeCell ref="M52:N52"/>
    <mergeCell ref="M50:N50"/>
    <mergeCell ref="M51:N51"/>
    <mergeCell ref="N2:O2"/>
    <mergeCell ref="N3:O3"/>
    <mergeCell ref="N4:O4"/>
    <mergeCell ref="N5:O5"/>
    <mergeCell ref="A2:A5"/>
    <mergeCell ref="D12:G12"/>
    <mergeCell ref="A12:B16"/>
    <mergeCell ref="B2:M2"/>
    <mergeCell ref="B3:M3"/>
    <mergeCell ref="B4:M5"/>
    <mergeCell ref="A45:L52"/>
    <mergeCell ref="A44:L44"/>
    <mergeCell ref="A10:B10"/>
    <mergeCell ref="B58:C58"/>
    <mergeCell ref="D14:G14"/>
    <mergeCell ref="D16:G16"/>
    <mergeCell ref="F10:G10"/>
    <mergeCell ref="L10:N10"/>
    <mergeCell ref="B56:C57"/>
    <mergeCell ref="B43:L43"/>
    <mergeCell ref="M43:N43"/>
    <mergeCell ref="M44:N44"/>
    <mergeCell ref="M45:N45"/>
    <mergeCell ref="M46:N46"/>
    <mergeCell ref="M47:N47"/>
    <mergeCell ref="M48:N48"/>
  </mergeCells>
  <dataValidations count="1">
    <dataValidation type="whole" allowBlank="1" showInputMessage="1" showErrorMessage="1" sqref="F20:F42"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G20:G42 I25:I42</xm:sqref>
        </x14:dataValidation>
        <x14:dataValidation type="list" allowBlank="1" showInputMessage="1" showErrorMessage="1" xr:uid="{00000000-0002-0000-0000-000002000000}">
          <x14:formula1>
            <xm:f>Hoja2!$F$7:$F$8</xm:f>
          </x14:formula1>
          <xm:sqref>I20:I24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Rodriguez Pulgarin</cp:lastModifiedBy>
  <cp:lastPrinted>2022-01-27T18:55:46Z</cp:lastPrinted>
  <dcterms:created xsi:type="dcterms:W3CDTF">2017-04-28T13:22:52Z</dcterms:created>
  <dcterms:modified xsi:type="dcterms:W3CDTF">2022-10-31T17:52:56Z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