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SFELIPESARMIENT\Documents\CONT\SOPORTES\SOPORTES F-CD-274\Publicación\"/>
    </mc:Choice>
  </mc:AlternateContent>
  <bookViews>
    <workbookView xWindow="0" yWindow="0" windowWidth="13596" windowHeight="1488"/>
  </bookViews>
  <sheets>
    <sheet name="Hoja1" sheetId="1" r:id="rId1"/>
    <sheet name="Hoja2" sheetId="2" state="hidden" r:id="rId2"/>
  </sheets>
  <definedNames>
    <definedName name="_xlnm.Print_Area" localSheetId="0">Hoja1!$A$1:$O$79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2" i="1" l="1"/>
  <c r="N22" i="1" s="1"/>
  <c r="L23" i="1"/>
  <c r="N23" i="1" s="1"/>
  <c r="L24" i="1"/>
  <c r="M24" i="1" s="1"/>
  <c r="L25" i="1"/>
  <c r="M25" i="1" s="1"/>
  <c r="L26" i="1"/>
  <c r="N26" i="1" s="1"/>
  <c r="L27" i="1"/>
  <c r="N27" i="1" s="1"/>
  <c r="L28" i="1"/>
  <c r="M28" i="1" s="1"/>
  <c r="L29" i="1"/>
  <c r="M29" i="1" s="1"/>
  <c r="L30" i="1"/>
  <c r="N30" i="1" s="1"/>
  <c r="L31" i="1"/>
  <c r="N31" i="1" s="1"/>
  <c r="L32" i="1"/>
  <c r="M32" i="1" s="1"/>
  <c r="L33" i="1"/>
  <c r="M33" i="1" s="1"/>
  <c r="L34" i="1"/>
  <c r="N34" i="1" s="1"/>
  <c r="L35" i="1"/>
  <c r="N35" i="1" s="1"/>
  <c r="L36" i="1"/>
  <c r="M36" i="1" s="1"/>
  <c r="L37" i="1"/>
  <c r="M37" i="1" s="1"/>
  <c r="L38" i="1"/>
  <c r="N38" i="1" s="1"/>
  <c r="L39" i="1"/>
  <c r="N39" i="1" s="1"/>
  <c r="L40" i="1"/>
  <c r="M40" i="1" s="1"/>
  <c r="L41" i="1"/>
  <c r="M41" i="1" s="1"/>
  <c r="L42" i="1"/>
  <c r="N42" i="1" s="1"/>
  <c r="L43" i="1"/>
  <c r="N43" i="1" s="1"/>
  <c r="L44" i="1"/>
  <c r="M44" i="1" s="1"/>
  <c r="L45" i="1"/>
  <c r="M45" i="1" s="1"/>
  <c r="L46" i="1"/>
  <c r="N46" i="1" s="1"/>
  <c r="L47" i="1"/>
  <c r="N47" i="1" s="1"/>
  <c r="L48" i="1"/>
  <c r="M48" i="1" s="1"/>
  <c r="L49" i="1"/>
  <c r="M49" i="1" s="1"/>
  <c r="L50" i="1"/>
  <c r="N50" i="1" s="1"/>
  <c r="L51" i="1"/>
  <c r="N51" i="1" s="1"/>
  <c r="L52" i="1"/>
  <c r="M52" i="1" s="1"/>
  <c r="L53" i="1"/>
  <c r="M53" i="1" s="1"/>
  <c r="L54" i="1"/>
  <c r="N54" i="1" s="1"/>
  <c r="L55" i="1"/>
  <c r="N55" i="1" s="1"/>
  <c r="L56" i="1"/>
  <c r="M56" i="1" s="1"/>
  <c r="L57" i="1"/>
  <c r="M57" i="1" s="1"/>
  <c r="L58" i="1"/>
  <c r="N58" i="1" s="1"/>
  <c r="L59" i="1"/>
  <c r="N59" i="1" s="1"/>
  <c r="L60" i="1"/>
  <c r="M60" i="1" s="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H22" i="1"/>
  <c r="H23" i="1"/>
  <c r="H24" i="1"/>
  <c r="H25" i="1"/>
  <c r="K25" i="1" s="1"/>
  <c r="H26" i="1"/>
  <c r="H27" i="1"/>
  <c r="H28" i="1"/>
  <c r="H29" i="1"/>
  <c r="K29" i="1" s="1"/>
  <c r="H30" i="1"/>
  <c r="H31" i="1"/>
  <c r="H32" i="1"/>
  <c r="H33" i="1"/>
  <c r="K33" i="1" s="1"/>
  <c r="H34" i="1"/>
  <c r="H35" i="1"/>
  <c r="H36" i="1"/>
  <c r="H37" i="1"/>
  <c r="K37" i="1" s="1"/>
  <c r="H38" i="1"/>
  <c r="H39" i="1"/>
  <c r="H40" i="1"/>
  <c r="H41" i="1"/>
  <c r="K41" i="1" s="1"/>
  <c r="H42" i="1"/>
  <c r="H43" i="1"/>
  <c r="H44" i="1"/>
  <c r="H45" i="1"/>
  <c r="K45" i="1" s="1"/>
  <c r="H46" i="1"/>
  <c r="H47" i="1"/>
  <c r="H48" i="1"/>
  <c r="H49" i="1"/>
  <c r="K49" i="1" s="1"/>
  <c r="H50" i="1"/>
  <c r="H51" i="1"/>
  <c r="H52" i="1"/>
  <c r="H53" i="1"/>
  <c r="K53" i="1" s="1"/>
  <c r="H54" i="1"/>
  <c r="H55" i="1"/>
  <c r="H56" i="1"/>
  <c r="H57" i="1"/>
  <c r="H58" i="1"/>
  <c r="H59" i="1"/>
  <c r="H60" i="1"/>
  <c r="K60" i="1" s="1"/>
  <c r="K59" i="1" l="1"/>
  <c r="K51" i="1"/>
  <c r="K47" i="1"/>
  <c r="K43" i="1"/>
  <c r="K35" i="1"/>
  <c r="K31" i="1"/>
  <c r="K27" i="1"/>
  <c r="K23" i="1"/>
  <c r="K55" i="1"/>
  <c r="K39" i="1"/>
  <c r="K58" i="1"/>
  <c r="K54" i="1"/>
  <c r="K50" i="1"/>
  <c r="K46" i="1"/>
  <c r="K42" i="1"/>
  <c r="K38" i="1"/>
  <c r="K34" i="1"/>
  <c r="K30" i="1"/>
  <c r="K26" i="1"/>
  <c r="K22" i="1"/>
  <c r="M43" i="1"/>
  <c r="O43" i="1" s="1"/>
  <c r="K52" i="1"/>
  <c r="K48" i="1"/>
  <c r="K44" i="1"/>
  <c r="K40" i="1"/>
  <c r="K36" i="1"/>
  <c r="K32" i="1"/>
  <c r="K28" i="1"/>
  <c r="K24" i="1"/>
  <c r="M27" i="1"/>
  <c r="O27" i="1" s="1"/>
  <c r="M59" i="1"/>
  <c r="O59" i="1" s="1"/>
  <c r="K56" i="1"/>
  <c r="M55" i="1"/>
  <c r="O55" i="1" s="1"/>
  <c r="M39" i="1"/>
  <c r="O39" i="1" s="1"/>
  <c r="M23" i="1"/>
  <c r="O23" i="1" s="1"/>
  <c r="M51" i="1"/>
  <c r="O51" i="1" s="1"/>
  <c r="M35" i="1"/>
  <c r="M47" i="1"/>
  <c r="O47" i="1" s="1"/>
  <c r="M31" i="1"/>
  <c r="O31" i="1" s="1"/>
  <c r="K57" i="1"/>
  <c r="M58" i="1"/>
  <c r="O58" i="1" s="1"/>
  <c r="M54" i="1"/>
  <c r="O54" i="1" s="1"/>
  <c r="M50" i="1"/>
  <c r="O50" i="1" s="1"/>
  <c r="M46" i="1"/>
  <c r="O46" i="1" s="1"/>
  <c r="M42" i="1"/>
  <c r="O42" i="1" s="1"/>
  <c r="M38" i="1"/>
  <c r="O38" i="1" s="1"/>
  <c r="M34" i="1"/>
  <c r="O34" i="1" s="1"/>
  <c r="M30" i="1"/>
  <c r="O30" i="1" s="1"/>
  <c r="M26" i="1"/>
  <c r="O26" i="1" s="1"/>
  <c r="M22" i="1"/>
  <c r="O22" i="1" s="1"/>
  <c r="N57" i="1"/>
  <c r="O57" i="1" s="1"/>
  <c r="N53" i="1"/>
  <c r="O53" i="1" s="1"/>
  <c r="N49" i="1"/>
  <c r="O49" i="1" s="1"/>
  <c r="N45" i="1"/>
  <c r="O45" i="1" s="1"/>
  <c r="N41" i="1"/>
  <c r="O41" i="1" s="1"/>
  <c r="N37" i="1"/>
  <c r="O37" i="1" s="1"/>
  <c r="N33" i="1"/>
  <c r="O33" i="1" s="1"/>
  <c r="N29" i="1"/>
  <c r="O29" i="1" s="1"/>
  <c r="N25" i="1"/>
  <c r="O25" i="1" s="1"/>
  <c r="N60" i="1"/>
  <c r="O60" i="1" s="1"/>
  <c r="N56" i="1"/>
  <c r="O56" i="1" s="1"/>
  <c r="N52" i="1"/>
  <c r="O52" i="1" s="1"/>
  <c r="N48" i="1"/>
  <c r="O48" i="1" s="1"/>
  <c r="N44" i="1"/>
  <c r="O44" i="1" s="1"/>
  <c r="N40" i="1"/>
  <c r="O40" i="1" s="1"/>
  <c r="N36" i="1"/>
  <c r="O36" i="1" s="1"/>
  <c r="N32" i="1"/>
  <c r="O32" i="1" s="1"/>
  <c r="N28" i="1"/>
  <c r="O28" i="1" s="1"/>
  <c r="N24" i="1"/>
  <c r="O24" i="1" s="1"/>
  <c r="O35" i="1"/>
  <c r="H20" i="1"/>
  <c r="L21" i="1"/>
  <c r="N21" i="1" s="1"/>
  <c r="J21" i="1"/>
  <c r="H21" i="1"/>
  <c r="K21" i="1" l="1"/>
  <c r="M21" i="1"/>
  <c r="O21" i="1" s="1"/>
  <c r="H61" i="1"/>
  <c r="J61" i="1"/>
  <c r="L61" i="1"/>
  <c r="N61" i="1" s="1"/>
  <c r="J20" i="1"/>
  <c r="L20" i="1"/>
  <c r="M20" i="1" s="1"/>
  <c r="O63" i="1"/>
  <c r="O66" i="1" s="1"/>
  <c r="M61" i="1" l="1"/>
  <c r="O61" i="1" s="1"/>
  <c r="K61" i="1"/>
  <c r="N20" i="1"/>
  <c r="O20" i="1" s="1"/>
  <c r="K20" i="1"/>
  <c r="O69" i="1"/>
  <c r="O62" i="1"/>
  <c r="O70" i="1" l="1"/>
  <c r="O64" i="1" l="1"/>
  <c r="O67" i="1" l="1"/>
  <c r="O68" i="1" s="1"/>
  <c r="O65" i="1"/>
  <c r="O7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<sst xmlns="http://schemas.openxmlformats.org/spreadsheetml/2006/main" count="129" uniqueCount="90">
  <si>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</si>
  <si>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</si>
  <si>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</si>
  <si>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</si>
  <si>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</si>
  <si>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</si>
  <si>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</si>
  <si>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</si>
  <si>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</si>
  <si>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</si>
  <si>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</si>
  <si>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</si>
  <si>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</si>
  <si>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</si>
  <si>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</si>
  <si>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</si>
  <si>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</si>
  <si>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</si>
  <si>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</si>
  <si>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</si>
  <si>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</si>
  <si>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</si>
  <si>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</si>
  <si>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</si>
  <si>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</si>
  <si>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</si>
  <si>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</si>
  <si>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</si>
  <si>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</si>
  <si>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</si>
  <si>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</si>
  <si>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</si>
  <si>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</si>
  <si>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</si>
  <si>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</si>
  <si>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</si>
  <si>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</si>
  <si>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</si>
  <si>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</si>
  <si>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</si>
  <si>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</si>
  <si>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</si>
  <si>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</si>
  <si>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</si>
  <si>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</si>
  <si>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4. ÁCIDO FÉNICO 1.5 G, ÓXIDO DE ZINC 7 G, ACEITE DE
PINO 2 G, EXIPIENTES CSP 100 G - FRASCO X 250Ml</t>
  </si>
  <si>
    <t>FRASCO</t>
  </si>
  <si>
    <t>27. ALQUITRÁN VEGETAL 95 G, FORMOL LÍQUIDO 5 G.
ENVASE METÁLICO POR 250 G - TARRO X 250 g</t>
  </si>
  <si>
    <t>28. AMITRAZ 3G EXIPIENTES 100 ML. FRASCO POR 50 ML -
FRASCO X 50 ML</t>
  </si>
  <si>
    <t>48. BISULFITO SÓDICO DE MENADIONA 10 MG, SOLUCIÓN
INYECTABLE, FRASCO POR 50 ML - FRASCO X 50 ML</t>
  </si>
  <si>
    <t>88. DEXAMETASONA SOLUCION INYECTABLE 2MG/ML ,
EXCIPIENTES CSP 1 ML, FRASCO DE 50 ML - FRASCO DE
50 ML</t>
  </si>
  <si>
    <t>90. DEXTROSA AL 10 % 500 CC - UNIDAD</t>
  </si>
  <si>
    <t>93. DIFENHIDRAMINA CLORHIDRATO 25 MG/ML,
EXCIPIENTES CSP 1 ML, SOLUCION INYECTABLE FRASCO
X 50 CC - FRASCO X 50 CC</t>
  </si>
  <si>
    <t>94. DIMETIL-POLISILOXANO USP AL 30%, FRASCO X 120 CC
- FRASCO X 120 CC</t>
  </si>
  <si>
    <t>104. ECTOPARATISIDA PARA USO EXTERNO COMPUESTO
POR CIPERMETRINA AL 15% TARRO X LITRO - TARRO X
LITRO</t>
  </si>
  <si>
    <t>LITROS</t>
  </si>
  <si>
    <t>122. FLUNIXIN-MEGLUMINA 50 MG, EXCIPIENTES C.S.P. 1
ML - FRASCO X 250 ML</t>
  </si>
  <si>
    <t>123. FLURALANER (MICRONIZADO) 136.4MG, EXCIPIENTES
CSP 10 G, PERROS DE 20 A 40 KG. TABLETA 1000 MG. -
TABLETA</t>
  </si>
  <si>
    <t>149. IVERMECTINA 1G , EXCIPIENTES C.S.P. 100 ML,
FRASCO POR 500 ML - FRASCO X 500 ML</t>
  </si>
  <si>
    <t>163. LIDOCAINA SIN EPINEFRINA FRASCO X 50 ML -
FRASCO X 50 ML</t>
  </si>
  <si>
    <t>189. OXITETRACICLINA 50 MG, EXCIPIENTES CSP 1 ML -
FRASCO X 500ML</t>
  </si>
  <si>
    <t>191. OXITETRACICLINA BASE 100 MG, DIMINAZENE
DIACETURATO 40 MG ANTIPIRINA 150 MG,
CIANOCOBALAMINA VITAMINA B12 15 MCG, EXCIPIENTES
C.S.P 1 ML - FRASCO * 100 ML</t>
  </si>
  <si>
    <t>199. PENICILINA G PROCAÍNICA 200.000 UI,
ESTREPTOMICINA 250 MG, FLUMETASONA 0.0625 MG,
EXCIPIENTE C.S.P. 1 ML - FRASCO * 30 ML</t>
  </si>
  <si>
    <t>205. PROGESTERONA 25 MG, EXCIPIENTES CSP 1 ML -
FRASCO X 10 ML</t>
  </si>
  <si>
    <t>222. SOLUCION DE CLORURO DE SODIO 0,9 G,AGUA PARA
INYECCION C.S.P 100 ML BOLSA X 500 CC. - BOLSA X 500
CC.</t>
  </si>
  <si>
    <t>BOLSA</t>
  </si>
  <si>
    <t>233. SUBSALICILATO DE BISMUTO 1.75 G,EXCIPIENTES
C.S.P. 100 ML, SUPENSIÒN X LITRO - FRASCO X LITRO</t>
  </si>
  <si>
    <t>258. TOLTRAZURIL AL 5% , EXCIPIENTES C.S.P 100 ML,
SUSPENSIÓN ORAL FRASCO POR 250 ML - FRASCO 250 ML</t>
  </si>
  <si>
    <t>264. solución inyectable contiene: Sulfadoxina 200 mg ,
Trimetoprim 40 mg y Excipientes csp 1mL. - FRASCO X 100 ML</t>
  </si>
  <si>
    <t>297. ENROFLOXACINA al 10%, SOLUCION INYECTABLE
FRASCO X 100 ML - FRASCO X 100 ML</t>
  </si>
  <si>
    <t>324. CLORHIDRATO DE OXITETRACICLINA: COMPOSICIÓN:
Cada mL. contiene: - Aerosol x 140 g.</t>
  </si>
  <si>
    <t>581. MEDICAMENTO ANTIBIOTICO Medicamento del grupo
antibiotico Composición: Trimetroprim 80mg, Sulfadiazina
400mg, Excipientes 1 ml. FCO X 50ML</t>
  </si>
  <si>
    <t>692. MEDICAMENTO COADYUVANTE medicamento
coadyuvante en el tratamiento de hipoglicemia y deficiencia de
las vitaminas y minerales que se encuentran en su composición.
coadyuvante en el tratamiento de enfermedades infecciosas,
parasitarias y en procesos que ocasionan deshidratacióncon la
siguiente composicion: cada 500 ml contienen: sodio acetato -
625 mg,sodio cloruro - 625 mg ,(aporte de sodio: na 421
mg),calcio cloruro - 100 mg (aporte de calcio: ca 36 mg),potasio
cloruro - 125 mg ,(aporte de potasio: k 65 mg),magnesio sulfato -
100 mg ,(aporte de magnesio: mg 20 mg),dextrosa - 25 g,dpantenol
- 21.3 mg,tiamina hci - 30 mg riboflavina 5 fosfato
sódica - 35 mg,cianocobalamina (vit. b12) - 10 mg,piridoxina hci -
50 mg,nicotinamida - 500 mg,sodio glutamato - 25 mg,lmetionina
- 700 mg,ltriptófano - 15 mg l-treonina - 22.5 mg,lisoleucina
- 25 mg,l-fenilalanina - 32.5 mg,l-valina - 37.5 mg,llisina
- 80 mg,l-leucina - 60 mg,l-histidina - 35 mg,l-arginina - 50
mg,excipientes c.s.p. - 500 ml.presentacion x 500 ml FRASCO X
500 ML</t>
  </si>
  <si>
    <t>702. MEDICAMENTO MULTIVITAMINICO multivitaminico a
base de minerales inyectables que contiene: fosforilcolamina 100
mg sulfato de zinc 13,19 mg yoduro de potacio 20 mg selenito de
sodio 0.22 mg vehiculo c.s.p 1 ml , presentacion frasco x 250 ml
FRASCO X 250 ML</t>
  </si>
  <si>
    <t>715. MEDICAMENTOS DE PIEL Y MUCOSAS medicamentos
del grupo piel y mucosas, medicación dermatológica,
antimicóticos que contenga la siguiente composición: clotrimazol
1 g,neomicina (como sulfato) 0.5 g,betametasona (como 17
valerato) 0.04 g,excipientes csp 100 g , presentación x 35
gramos TUBO X 35 GRAMOS</t>
  </si>
  <si>
    <t>758. MEDICAMENTOS SISTEMA NERVIOSO Medicamentos
del grupo Sistema nervioso central y periférico, analgésicos con
composición: Xilazina base (monoclrhidrato) 20 mg, Excipientes
csp 1 ml, presentación x 10 ml FRASCO 114 FRASCO X 10 ML</t>
  </si>
  <si>
    <t>786. DIURETICO DIURETICO: INYECTABLE COMPOSICION:
FUROSEMIDA 50MG, EXCIPIENTES 1ML. PRESENTACIÓN:
FRASCO POR 50 ML FRASCO X 50 ML</t>
  </si>
  <si>
    <t>803. POMADA ANTIINFLAMATORIA, ANTOFLOGÍSTICA Y
ANALGÉSICA POMADA ANTIINFLAMATORIA,
ANTOFLOGÍSTICA Y ANALGÉSICA: COMPOSICION :MENTOL
1MG, ALCANFOR 5MG, GUAYACOL 3MG, SALICILATO DE
METILO 10MG, TREMENTINA 3MG, EXCIPIENTES CSP 100G.
PRESENTACIÓN: TUBO COLAPSIBLE POR 60 G. TUBO X 60
GR</t>
  </si>
  <si>
    <t>809. AEROSOL CICATRIZANTE, ANTISÉPTICO, REPELENTE,
BACTERICIDA, LARVICID AEROSOL CICATRIZANTE,
ANTISÉPTICO, REPELENTE, BACTERICIDA, LARVICIDA :
COMPUESTO POR PROPOXUR, COUMAPHOS,
SULFANILAMIDA. LARVICIDA, INSECTICIDA, ACARICIDA,
BACTERIOSTÁTICO, BACTERICIDA, ANTISÉPTICO,
REPELENTE Y CICATRIZANTE PRESENTACIÓN: LATA DE
AEROSOL POR 300 ML LATA X 300 ML</t>
  </si>
  <si>
    <t>827. ANTIBIOTICO ANTIBIOTICO: COMPOSICION:
PENICILINA G BENZATINICA 125000 UI, PENICILINA G
PROCAINICA 62.500 UI, PENICILINA G POTASICA 62.500 UI.
PRESENTACIÓN: FRASCOS POR 3, MILLONES DE UI DE
PENICILINAS TOTALES CON SU RESPECTIVO DILUYENTE.
FRASCO X 3 MILLONES</t>
  </si>
  <si>
    <t>828. ANTIBIOTICO ANTIBIOTICO: COMPOSICION:
PENICILINA G BENZATINICA 125000 UI, PENICILINA G
PROCAINICA 62.500 UI, PENICILINA G POTASICA 62.500 UI.
PRESENTACIÓN: FRASCOS POR 6 MILLONES DE UI DE
PENICILINAS TOTALES CON SU RESPECTIVO DILUYENTE.
FRASCO X 6 MILLONES</t>
  </si>
  <si>
    <t>829. ANTIBIOTICO ANTIBIOTICO: COMPOSICION:
PENICILINA G BENZATINICA 125000 UI, PENICILINA G
PROCAINICA 62.500 UI, PENICILINA G POTASICA 62.500 UI.
PRESENTACIÓN: FRASCOS POR 9 MILLONES DE UI DE
PENICILINAS TOTALES CON SU RESPECTIVO DILUYENTE
FRASCO X 9 MILLONES</t>
  </si>
  <si>
    <t>862. AGUA OXIGENADA AGUA OXIGENADA
PRESENTACIÓN:FRASCO 120ML FRASCO X 120 ML</t>
  </si>
  <si>
    <t>878. DESPARASITANTE DESPARASITANTE FENBENDAZOL
25% ANTIHELMINTICO ANTIPARASITARIO INTERNO DE
AMPLIO ESPECTRO, PRINCIPIO ACTIVO: FENBENDAZOL
MICRONIZADO 25 G, EXCIPIENTES CSP 100 ML
PRESENTACIÓN: FRASCO POR 100 ML FRASCO X 100 ML</t>
  </si>
  <si>
    <t>882. MEDICAMENTO ANTIBIOTICO MEDICAMENTO
ANTIBIOTICO TRATAMIENTO DE INFECCIONES
OCASIONADAS POR ANAPLASMA SPP., RICKETTSIA SPP.,
STREPTOCOCCUS SPP., CLOSTRIDIUM SPP ESCHERICHIA
COLI, HEXAMITIA SPP., PASTEURELLA SPP., LISTERIA
SPP., BACTEROIDES SPP., SHIGELLA SPP., HAEMOPHILUS
SPP., LEPTOSPIRA SPP. Y CAMPYLOBACTER SPP;
PRINCIPIO ACTIVO: OXITETRACICLINA 100 MG.
PRESENTACIÓN: FRASCO POR 500ML FRASCO X 500 ML</t>
  </si>
  <si>
    <t>908. Hormona benzoato de estradiol 1mg/ml, estimulante uterino
a base de benzoato de estradiol en solución inyectable Solución
inyectable a base de benzoato de estradiol en concentración de
2.5 mg excipientes c.s.p. 1 ml estrógeno hormonal sexual
encargado de estimular y mantener en normal funcionamiento
del aparato reproductor femenino, indicado para el tratamiento
de anestro.</t>
  </si>
  <si>
    <t>909. Hormona luteolítico Cloprostenol Cloprostenol (sódico)0,75
mg, Alcohol bencílico (E1519)20 mg Alcohol bencílico (E1519).
Citrato de sodio. Ácido cítrico anhidro. Cloruro de sodio. Agua
para preparaciones inyectables. Solución inyectable para bovino,
equino, porcino y conejos</t>
  </si>
  <si>
    <t>944. Medicamentos del grupo Antiinflamatorios No Esteroideos y
Antirreumáticos con la siguiente composición metamizol sódico 1
h20 (dipirona) 500 mg, excipientes (cloro butanol) C.S.P 1 ml, en
presentación frasco x 50ml</t>
  </si>
  <si>
    <t>949. Solución inyectable de Gluconato de Calcio con adición de
un compuesto de fósforo orgánico y magnesio,estimulante y
tónico para la calcioterapia. Principio Activo y Concentración:
Gluconato de calcio 25g, Cloruro de magnesio 6g, Ácido bórico
6g, Butaphosphan 0.4g. Presentación Frasco x 500 ml.</t>
  </si>
  <si>
    <t>999. Acetato de Buserelina 0.00042 g. Presentacion frasco X 50
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</si>
</sst>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0"/>
  <sheetViews>
    <sheetView tabSelected="1" topLeftCell="A61" zoomScale="70" zoomScaleNormal="70" zoomScaleSheetLayoutView="70" zoomScalePageLayoutView="55" workbookViewId="0">
      <selection activeCell="B75" sqref="B75:C76"/>
    </sheetView>
  </sheetViews>
  <sheetFormatPr baseColWidth="10" defaultColWidth="11.44140625" defaultRowHeight="14.4" x14ac:dyDescent="0.3"/>
  <cols>
    <col min="1" max="1" width="13.33203125" style="8" customWidth="1"/>
    <col min="2" max="2" width="56.5546875" style="8" customWidth="1"/>
    <col min="3" max="3" width="21" style="8" customWidth="1"/>
    <col min="4" max="4" width="16.109375" style="8" customWidth="1"/>
    <col min="5" max="5" width="17" style="8" customWidth="1"/>
    <col min="6" max="6" width="13.5546875" style="8" customWidth="1"/>
    <col min="7" max="7" width="12.88671875" style="8" customWidth="1"/>
    <col min="8" max="8" width="15" style="8" customWidth="1"/>
    <col min="9" max="9" width="20.33203125" style="8" customWidth="1"/>
    <col min="10" max="10" width="15" style="8" customWidth="1"/>
    <col min="11" max="11" width="17.88671875" style="10" customWidth="1"/>
    <col min="12" max="13" width="16.6640625" style="10" customWidth="1"/>
    <col min="14" max="14" width="14.6640625" style="10" customWidth="1"/>
    <col min="15" max="15" width="18.6640625" style="10" customWidth="1"/>
    <col min="16" max="16384" width="11.44140625" style="10"/>
  </cols>
  <sheetData>
    <row r="1" spans="1:15" x14ac:dyDescent="0.3">
      <c r="F1" s="9"/>
    </row>
    <row r="2" spans="1:15" ht="15.75" customHeight="1" x14ac:dyDescent="0.3">
      <c r="A2" s="62"/>
      <c r="B2" s="69" t="s">
        <v>0</v>
      </c>
      <c r="C2" s="69"/>
      <c r="D2" s="69"/>
      <c r="E2" s="69"/>
      <c r="F2" s="69"/>
      <c r="G2" s="69"/>
      <c r="H2" s="69"/>
      <c r="I2" s="69"/>
      <c r="J2" s="69"/>
      <c r="K2" s="69"/>
      <c r="L2" s="69"/>
      <c r="M2" s="69"/>
      <c r="N2" s="74" t="s">
        <v>37</v>
      </c>
      <c r="O2" s="74"/>
    </row>
    <row r="3" spans="1:15" ht="15.75" customHeight="1" x14ac:dyDescent="0.3">
      <c r="A3" s="62"/>
      <c r="B3" s="69" t="s">
        <v>1</v>
      </c>
      <c r="C3" s="69"/>
      <c r="D3" s="69"/>
      <c r="E3" s="69"/>
      <c r="F3" s="69"/>
      <c r="G3" s="69"/>
      <c r="H3" s="69"/>
      <c r="I3" s="69"/>
      <c r="J3" s="69"/>
      <c r="K3" s="69"/>
      <c r="L3" s="69"/>
      <c r="M3" s="69"/>
      <c r="N3" s="74" t="s">
        <v>40</v>
      </c>
      <c r="O3" s="74"/>
    </row>
    <row r="4" spans="1:15" ht="16.5" customHeight="1" x14ac:dyDescent="0.3">
      <c r="A4" s="62"/>
      <c r="B4" s="69" t="s">
        <v>36</v>
      </c>
      <c r="C4" s="69"/>
      <c r="D4" s="69"/>
      <c r="E4" s="69"/>
      <c r="F4" s="69"/>
      <c r="G4" s="69"/>
      <c r="H4" s="69"/>
      <c r="I4" s="69"/>
      <c r="J4" s="69"/>
      <c r="K4" s="69"/>
      <c r="L4" s="69"/>
      <c r="M4" s="69"/>
      <c r="N4" s="74" t="s">
        <v>41</v>
      </c>
      <c r="O4" s="74"/>
    </row>
    <row r="5" spans="1:15" ht="15" customHeight="1" x14ac:dyDescent="0.3">
      <c r="A5" s="62"/>
      <c r="B5" s="69"/>
      <c r="C5" s="69"/>
      <c r="D5" s="69"/>
      <c r="E5" s="69"/>
      <c r="F5" s="69"/>
      <c r="G5" s="69"/>
      <c r="H5" s="69"/>
      <c r="I5" s="69"/>
      <c r="J5" s="69"/>
      <c r="K5" s="69"/>
      <c r="L5" s="69"/>
      <c r="M5" s="69"/>
      <c r="N5" s="74" t="s">
        <v>38</v>
      </c>
      <c r="O5" s="74"/>
    </row>
    <row r="7" spans="1:15" x14ac:dyDescent="0.3">
      <c r="A7" s="11" t="s">
        <v>39</v>
      </c>
    </row>
    <row r="8" spans="1:15" x14ac:dyDescent="0.3">
      <c r="A8" s="11"/>
    </row>
    <row r="9" spans="1:15" x14ac:dyDescent="0.3">
      <c r="A9" s="12" t="s">
        <v>29</v>
      </c>
    </row>
    <row r="10" spans="1:15" ht="25.5" customHeight="1" x14ac:dyDescent="0.3">
      <c r="A10" s="43" t="s">
        <v>28</v>
      </c>
      <c r="B10" s="43"/>
      <c r="C10" s="13"/>
      <c r="E10" s="14" t="s">
        <v>21</v>
      </c>
      <c r="F10" s="48"/>
      <c r="G10" s="49"/>
      <c r="K10" s="15" t="s">
        <v>16</v>
      </c>
      <c r="L10" s="50"/>
      <c r="M10" s="51"/>
      <c r="N10" s="52"/>
    </row>
    <row r="11" spans="1:15" ht="15" thickBot="1" x14ac:dyDescent="0.35">
      <c r="A11" s="13"/>
      <c r="B11" s="13"/>
      <c r="C11" s="13"/>
      <c r="E11" s="16"/>
      <c r="F11" s="16"/>
      <c r="G11" s="16"/>
      <c r="K11" s="17"/>
      <c r="L11" s="18"/>
      <c r="M11" s="18"/>
      <c r="N11" s="18"/>
    </row>
    <row r="12" spans="1:15" ht="30.75" customHeight="1" thickBot="1" x14ac:dyDescent="0.35">
      <c r="A12" s="63" t="s">
        <v>26</v>
      </c>
      <c r="B12" s="64"/>
      <c r="C12" s="19"/>
      <c r="D12" s="45" t="s">
        <v>17</v>
      </c>
      <c r="E12" s="46"/>
      <c r="F12" s="46"/>
      <c r="G12" s="47"/>
      <c r="H12" s="7"/>
      <c r="I12" s="29"/>
      <c r="J12" s="29"/>
      <c r="K12" s="17"/>
    </row>
    <row r="13" spans="1:15" ht="15" thickBot="1" x14ac:dyDescent="0.35">
      <c r="A13" s="65"/>
      <c r="B13" s="66"/>
      <c r="C13" s="19"/>
      <c r="D13" s="20"/>
      <c r="E13" s="16"/>
      <c r="F13" s="16"/>
      <c r="G13" s="16"/>
      <c r="K13" s="17"/>
    </row>
    <row r="14" spans="1:15" ht="30" customHeight="1" thickBot="1" x14ac:dyDescent="0.35">
      <c r="A14" s="65"/>
      <c r="B14" s="66"/>
      <c r="C14" s="19"/>
      <c r="D14" s="45" t="s">
        <v>18</v>
      </c>
      <c r="E14" s="46"/>
      <c r="F14" s="46"/>
      <c r="G14" s="47"/>
      <c r="H14" s="7"/>
      <c r="I14" s="29"/>
      <c r="J14" s="29"/>
      <c r="K14" s="17"/>
    </row>
    <row r="15" spans="1:15" ht="18.75" customHeight="1" thickBot="1" x14ac:dyDescent="0.35">
      <c r="A15" s="65"/>
      <c r="B15" s="66"/>
      <c r="C15" s="19"/>
      <c r="E15" s="16"/>
      <c r="F15" s="16"/>
      <c r="G15" s="16"/>
      <c r="K15" s="17"/>
    </row>
    <row r="16" spans="1:15" ht="24" customHeight="1" thickBot="1" x14ac:dyDescent="0.35">
      <c r="A16" s="67"/>
      <c r="B16" s="68"/>
      <c r="C16" s="19"/>
      <c r="D16" s="45" t="s">
        <v>22</v>
      </c>
      <c r="E16" s="46"/>
      <c r="F16" s="46"/>
      <c r="G16" s="47"/>
      <c r="H16" s="7"/>
      <c r="I16" s="29"/>
      <c r="J16" s="29"/>
      <c r="K16" s="17"/>
      <c r="L16" s="18"/>
      <c r="M16" s="18"/>
      <c r="N16" s="18"/>
    </row>
    <row r="17" spans="1:15" x14ac:dyDescent="0.3">
      <c r="A17" s="13"/>
      <c r="B17" s="13"/>
      <c r="C17" s="13"/>
      <c r="E17" s="16"/>
      <c r="F17" s="16"/>
      <c r="G17" s="16"/>
      <c r="K17" s="17"/>
      <c r="L17" s="18"/>
      <c r="M17" s="18"/>
      <c r="N17" s="18"/>
    </row>
    <row r="19" spans="1:15" s="23" customFormat="1" ht="111.75" customHeight="1" x14ac:dyDescent="0.3">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51" customHeight="1" x14ac:dyDescent="0.3">
      <c r="A20" s="31">
        <v>1</v>
      </c>
      <c r="B20" s="24" t="s">
        <v>45</v>
      </c>
      <c r="C20" s="32"/>
      <c r="D20" s="25">
        <v>6</v>
      </c>
      <c r="E20" s="33" t="s">
        <v>46</v>
      </c>
      <c r="F20" s="34"/>
      <c r="G20" s="28">
        <v>0</v>
      </c>
      <c r="H20" s="1">
        <f>+ROUND(F20*G20,0)</f>
        <v>0</v>
      </c>
      <c r="I20" s="28">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51" customHeight="1" x14ac:dyDescent="0.3">
      <c r="A21" s="31">
        <v>2</v>
      </c>
      <c r="B21" s="24" t="s">
        <v>47</v>
      </c>
      <c r="C21" s="32"/>
      <c r="D21" s="25">
        <v>2</v>
      </c>
      <c r="E21" s="33" t="s">
        <v>44</v>
      </c>
      <c r="F21" s="34"/>
      <c r="G21" s="28">
        <v>0</v>
      </c>
      <c r="H21" s="1">
        <f t="shared" ref="H21:H60" si="6">+ROUND(F21*G21,0)</f>
        <v>0</v>
      </c>
      <c r="I21" s="28">
        <v>0</v>
      </c>
      <c r="J21" s="1">
        <f t="shared" ref="J21:J60" si="7">ROUND(F21*I21,0)</f>
        <v>0</v>
      </c>
      <c r="K21" s="1">
        <f t="shared" ref="K21:K60" si="8">ROUND(F21+H21+J21,0)</f>
        <v>0</v>
      </c>
      <c r="L21" s="1">
        <f t="shared" ref="L21:L60" si="9">ROUND(F21*D21,0)</f>
        <v>0</v>
      </c>
      <c r="M21" s="1">
        <f t="shared" ref="M21:M60" si="10">ROUND(L21*G21,0)</f>
        <v>0</v>
      </c>
      <c r="N21" s="1">
        <f t="shared" ref="N21:N60" si="11">ROUND(L21*I21,0)</f>
        <v>0</v>
      </c>
      <c r="O21" s="2">
        <f t="shared" ref="O21:O60" si="12">ROUND(L21+N21+M21,0)</f>
        <v>0</v>
      </c>
    </row>
    <row r="22" spans="1:15" s="23" customFormat="1" ht="51" customHeight="1" x14ac:dyDescent="0.3">
      <c r="A22" s="31">
        <v>3</v>
      </c>
      <c r="B22" s="24" t="s">
        <v>48</v>
      </c>
      <c r="C22" s="32"/>
      <c r="D22" s="25">
        <v>5</v>
      </c>
      <c r="E22" s="33" t="s">
        <v>46</v>
      </c>
      <c r="F22" s="34"/>
      <c r="G22" s="28">
        <v>0</v>
      </c>
      <c r="H22" s="1">
        <f t="shared" si="6"/>
        <v>0</v>
      </c>
      <c r="I22" s="28">
        <v>0</v>
      </c>
      <c r="J22" s="1">
        <f t="shared" si="7"/>
        <v>0</v>
      </c>
      <c r="K22" s="1">
        <f t="shared" si="8"/>
        <v>0</v>
      </c>
      <c r="L22" s="1">
        <f t="shared" si="9"/>
        <v>0</v>
      </c>
      <c r="M22" s="1">
        <f t="shared" si="10"/>
        <v>0</v>
      </c>
      <c r="N22" s="1">
        <f t="shared" si="11"/>
        <v>0</v>
      </c>
      <c r="O22" s="2">
        <f t="shared" si="12"/>
        <v>0</v>
      </c>
    </row>
    <row r="23" spans="1:15" s="23" customFormat="1" ht="51" customHeight="1" x14ac:dyDescent="0.3">
      <c r="A23" s="31">
        <v>4</v>
      </c>
      <c r="B23" s="24" t="s">
        <v>49</v>
      </c>
      <c r="C23" s="32"/>
      <c r="D23" s="25">
        <v>5</v>
      </c>
      <c r="E23" s="33" t="s">
        <v>46</v>
      </c>
      <c r="F23" s="34"/>
      <c r="G23" s="28">
        <v>0</v>
      </c>
      <c r="H23" s="1">
        <f t="shared" si="6"/>
        <v>0</v>
      </c>
      <c r="I23" s="28">
        <v>0</v>
      </c>
      <c r="J23" s="1">
        <f t="shared" si="7"/>
        <v>0</v>
      </c>
      <c r="K23" s="1">
        <f t="shared" si="8"/>
        <v>0</v>
      </c>
      <c r="L23" s="1">
        <f t="shared" si="9"/>
        <v>0</v>
      </c>
      <c r="M23" s="1">
        <f t="shared" si="10"/>
        <v>0</v>
      </c>
      <c r="N23" s="1">
        <f t="shared" si="11"/>
        <v>0</v>
      </c>
      <c r="O23" s="2">
        <f t="shared" si="12"/>
        <v>0</v>
      </c>
    </row>
    <row r="24" spans="1:15" s="23" customFormat="1" ht="61.2" customHeight="1" x14ac:dyDescent="0.3">
      <c r="A24" s="31">
        <v>5</v>
      </c>
      <c r="B24" s="24" t="s">
        <v>50</v>
      </c>
      <c r="C24" s="32"/>
      <c r="D24" s="25">
        <v>2</v>
      </c>
      <c r="E24" s="33" t="s">
        <v>46</v>
      </c>
      <c r="F24" s="34"/>
      <c r="G24" s="28">
        <v>0</v>
      </c>
      <c r="H24" s="1">
        <f t="shared" si="6"/>
        <v>0</v>
      </c>
      <c r="I24" s="28">
        <v>0</v>
      </c>
      <c r="J24" s="1">
        <f t="shared" si="7"/>
        <v>0</v>
      </c>
      <c r="K24" s="1">
        <f t="shared" si="8"/>
        <v>0</v>
      </c>
      <c r="L24" s="1">
        <f t="shared" si="9"/>
        <v>0</v>
      </c>
      <c r="M24" s="1">
        <f t="shared" si="10"/>
        <v>0</v>
      </c>
      <c r="N24" s="1">
        <f t="shared" si="11"/>
        <v>0</v>
      </c>
      <c r="O24" s="2">
        <f t="shared" si="12"/>
        <v>0</v>
      </c>
    </row>
    <row r="25" spans="1:15" s="23" customFormat="1" ht="51" customHeight="1" x14ac:dyDescent="0.3">
      <c r="A25" s="31">
        <v>6</v>
      </c>
      <c r="B25" s="24" t="s">
        <v>51</v>
      </c>
      <c r="C25" s="32"/>
      <c r="D25" s="25">
        <v>10</v>
      </c>
      <c r="E25" s="33" t="s">
        <v>44</v>
      </c>
      <c r="F25" s="34"/>
      <c r="G25" s="28">
        <v>0</v>
      </c>
      <c r="H25" s="1">
        <f t="shared" si="6"/>
        <v>0</v>
      </c>
      <c r="I25" s="28">
        <v>0</v>
      </c>
      <c r="J25" s="1">
        <f t="shared" si="7"/>
        <v>0</v>
      </c>
      <c r="K25" s="1">
        <f t="shared" si="8"/>
        <v>0</v>
      </c>
      <c r="L25" s="1">
        <f t="shared" si="9"/>
        <v>0</v>
      </c>
      <c r="M25" s="1">
        <f t="shared" si="10"/>
        <v>0</v>
      </c>
      <c r="N25" s="1">
        <f t="shared" si="11"/>
        <v>0</v>
      </c>
      <c r="O25" s="2">
        <f t="shared" si="12"/>
        <v>0</v>
      </c>
    </row>
    <row r="26" spans="1:15" s="23" customFormat="1" ht="64.2" customHeight="1" x14ac:dyDescent="0.3">
      <c r="A26" s="31">
        <v>7</v>
      </c>
      <c r="B26" s="24" t="s">
        <v>52</v>
      </c>
      <c r="C26" s="32"/>
      <c r="D26" s="25">
        <v>2</v>
      </c>
      <c r="E26" s="33" t="s">
        <v>46</v>
      </c>
      <c r="F26" s="34"/>
      <c r="G26" s="28">
        <v>0</v>
      </c>
      <c r="H26" s="1">
        <f t="shared" si="6"/>
        <v>0</v>
      </c>
      <c r="I26" s="28">
        <v>0</v>
      </c>
      <c r="J26" s="1">
        <f t="shared" si="7"/>
        <v>0</v>
      </c>
      <c r="K26" s="1">
        <f t="shared" si="8"/>
        <v>0</v>
      </c>
      <c r="L26" s="1">
        <f t="shared" si="9"/>
        <v>0</v>
      </c>
      <c r="M26" s="1">
        <f t="shared" si="10"/>
        <v>0</v>
      </c>
      <c r="N26" s="1">
        <f t="shared" si="11"/>
        <v>0</v>
      </c>
      <c r="O26" s="2">
        <f t="shared" si="12"/>
        <v>0</v>
      </c>
    </row>
    <row r="27" spans="1:15" s="23" customFormat="1" ht="51" customHeight="1" x14ac:dyDescent="0.3">
      <c r="A27" s="31">
        <v>8</v>
      </c>
      <c r="B27" s="24" t="s">
        <v>53</v>
      </c>
      <c r="C27" s="32"/>
      <c r="D27" s="25">
        <v>3</v>
      </c>
      <c r="E27" s="33" t="s">
        <v>46</v>
      </c>
      <c r="F27" s="34"/>
      <c r="G27" s="28">
        <v>0</v>
      </c>
      <c r="H27" s="1">
        <f t="shared" si="6"/>
        <v>0</v>
      </c>
      <c r="I27" s="28">
        <v>0</v>
      </c>
      <c r="J27" s="1">
        <f t="shared" si="7"/>
        <v>0</v>
      </c>
      <c r="K27" s="1">
        <f t="shared" si="8"/>
        <v>0</v>
      </c>
      <c r="L27" s="1">
        <f t="shared" si="9"/>
        <v>0</v>
      </c>
      <c r="M27" s="1">
        <f t="shared" si="10"/>
        <v>0</v>
      </c>
      <c r="N27" s="1">
        <f t="shared" si="11"/>
        <v>0</v>
      </c>
      <c r="O27" s="2">
        <f t="shared" si="12"/>
        <v>0</v>
      </c>
    </row>
    <row r="28" spans="1:15" s="23" customFormat="1" ht="64.8" customHeight="1" x14ac:dyDescent="0.3">
      <c r="A28" s="31">
        <v>9</v>
      </c>
      <c r="B28" s="24" t="s">
        <v>54</v>
      </c>
      <c r="C28" s="32"/>
      <c r="D28" s="25">
        <v>3</v>
      </c>
      <c r="E28" s="33" t="s">
        <v>55</v>
      </c>
      <c r="F28" s="34"/>
      <c r="G28" s="28">
        <v>0</v>
      </c>
      <c r="H28" s="1">
        <f t="shared" si="6"/>
        <v>0</v>
      </c>
      <c r="I28" s="28">
        <v>0</v>
      </c>
      <c r="J28" s="1">
        <f t="shared" si="7"/>
        <v>0</v>
      </c>
      <c r="K28" s="1">
        <f t="shared" si="8"/>
        <v>0</v>
      </c>
      <c r="L28" s="1">
        <f t="shared" si="9"/>
        <v>0</v>
      </c>
      <c r="M28" s="1">
        <f t="shared" si="10"/>
        <v>0</v>
      </c>
      <c r="N28" s="1">
        <f t="shared" si="11"/>
        <v>0</v>
      </c>
      <c r="O28" s="2">
        <f t="shared" si="12"/>
        <v>0</v>
      </c>
    </row>
    <row r="29" spans="1:15" s="23" customFormat="1" ht="51" customHeight="1" x14ac:dyDescent="0.3">
      <c r="A29" s="31">
        <v>10</v>
      </c>
      <c r="B29" s="24" t="s">
        <v>56</v>
      </c>
      <c r="C29" s="32"/>
      <c r="D29" s="25">
        <v>1</v>
      </c>
      <c r="E29" s="33" t="s">
        <v>46</v>
      </c>
      <c r="F29" s="34"/>
      <c r="G29" s="28">
        <v>0</v>
      </c>
      <c r="H29" s="1">
        <f t="shared" si="6"/>
        <v>0</v>
      </c>
      <c r="I29" s="28">
        <v>0</v>
      </c>
      <c r="J29" s="1">
        <f t="shared" si="7"/>
        <v>0</v>
      </c>
      <c r="K29" s="1">
        <f t="shared" si="8"/>
        <v>0</v>
      </c>
      <c r="L29" s="1">
        <f t="shared" si="9"/>
        <v>0</v>
      </c>
      <c r="M29" s="1">
        <f t="shared" si="10"/>
        <v>0</v>
      </c>
      <c r="N29" s="1">
        <f t="shared" si="11"/>
        <v>0</v>
      </c>
      <c r="O29" s="2">
        <f t="shared" si="12"/>
        <v>0</v>
      </c>
    </row>
    <row r="30" spans="1:15" s="23" customFormat="1" ht="64.8" customHeight="1" x14ac:dyDescent="0.3">
      <c r="A30" s="31">
        <v>11</v>
      </c>
      <c r="B30" s="24" t="s">
        <v>57</v>
      </c>
      <c r="C30" s="32"/>
      <c r="D30" s="25">
        <v>2</v>
      </c>
      <c r="E30" s="33" t="s">
        <v>44</v>
      </c>
      <c r="F30" s="34"/>
      <c r="G30" s="28">
        <v>0</v>
      </c>
      <c r="H30" s="1">
        <f t="shared" si="6"/>
        <v>0</v>
      </c>
      <c r="I30" s="28">
        <v>0</v>
      </c>
      <c r="J30" s="1">
        <f t="shared" si="7"/>
        <v>0</v>
      </c>
      <c r="K30" s="1">
        <f t="shared" si="8"/>
        <v>0</v>
      </c>
      <c r="L30" s="1">
        <f t="shared" si="9"/>
        <v>0</v>
      </c>
      <c r="M30" s="1">
        <f t="shared" si="10"/>
        <v>0</v>
      </c>
      <c r="N30" s="1">
        <f t="shared" si="11"/>
        <v>0</v>
      </c>
      <c r="O30" s="2">
        <f t="shared" si="12"/>
        <v>0</v>
      </c>
    </row>
    <row r="31" spans="1:15" s="23" customFormat="1" ht="59.4" customHeight="1" x14ac:dyDescent="0.3">
      <c r="A31" s="31">
        <v>12</v>
      </c>
      <c r="B31" s="24" t="s">
        <v>58</v>
      </c>
      <c r="C31" s="32"/>
      <c r="D31" s="25">
        <v>1</v>
      </c>
      <c r="E31" s="33" t="s">
        <v>46</v>
      </c>
      <c r="F31" s="34"/>
      <c r="G31" s="28">
        <v>0</v>
      </c>
      <c r="H31" s="1">
        <f t="shared" si="6"/>
        <v>0</v>
      </c>
      <c r="I31" s="28">
        <v>0</v>
      </c>
      <c r="J31" s="1">
        <f t="shared" si="7"/>
        <v>0</v>
      </c>
      <c r="K31" s="1">
        <f t="shared" si="8"/>
        <v>0</v>
      </c>
      <c r="L31" s="1">
        <f t="shared" si="9"/>
        <v>0</v>
      </c>
      <c r="M31" s="1">
        <f t="shared" si="10"/>
        <v>0</v>
      </c>
      <c r="N31" s="1">
        <f t="shared" si="11"/>
        <v>0</v>
      </c>
      <c r="O31" s="2">
        <f t="shared" si="12"/>
        <v>0</v>
      </c>
    </row>
    <row r="32" spans="1:15" s="23" customFormat="1" ht="51" customHeight="1" x14ac:dyDescent="0.3">
      <c r="A32" s="31">
        <v>13</v>
      </c>
      <c r="B32" s="24" t="s">
        <v>59</v>
      </c>
      <c r="C32" s="32"/>
      <c r="D32" s="25">
        <v>5</v>
      </c>
      <c r="E32" s="33" t="s">
        <v>46</v>
      </c>
      <c r="F32" s="34"/>
      <c r="G32" s="28">
        <v>0</v>
      </c>
      <c r="H32" s="1">
        <f t="shared" si="6"/>
        <v>0</v>
      </c>
      <c r="I32" s="28">
        <v>0</v>
      </c>
      <c r="J32" s="1">
        <f t="shared" si="7"/>
        <v>0</v>
      </c>
      <c r="K32" s="1">
        <f t="shared" si="8"/>
        <v>0</v>
      </c>
      <c r="L32" s="1">
        <f t="shared" si="9"/>
        <v>0</v>
      </c>
      <c r="M32" s="1">
        <f t="shared" si="10"/>
        <v>0</v>
      </c>
      <c r="N32" s="1">
        <f t="shared" si="11"/>
        <v>0</v>
      </c>
      <c r="O32" s="2">
        <f t="shared" si="12"/>
        <v>0</v>
      </c>
    </row>
    <row r="33" spans="1:15" s="23" customFormat="1" ht="51" customHeight="1" x14ac:dyDescent="0.3">
      <c r="A33" s="31">
        <v>14</v>
      </c>
      <c r="B33" s="24" t="s">
        <v>60</v>
      </c>
      <c r="C33" s="32"/>
      <c r="D33" s="25">
        <v>2</v>
      </c>
      <c r="E33" s="33" t="s">
        <v>46</v>
      </c>
      <c r="F33" s="34"/>
      <c r="G33" s="28">
        <v>0</v>
      </c>
      <c r="H33" s="1">
        <f t="shared" si="6"/>
        <v>0</v>
      </c>
      <c r="I33" s="28">
        <v>0</v>
      </c>
      <c r="J33" s="1">
        <f t="shared" si="7"/>
        <v>0</v>
      </c>
      <c r="K33" s="1">
        <f t="shared" si="8"/>
        <v>0</v>
      </c>
      <c r="L33" s="1">
        <f t="shared" si="9"/>
        <v>0</v>
      </c>
      <c r="M33" s="1">
        <f t="shared" si="10"/>
        <v>0</v>
      </c>
      <c r="N33" s="1">
        <f t="shared" si="11"/>
        <v>0</v>
      </c>
      <c r="O33" s="2">
        <f t="shared" si="12"/>
        <v>0</v>
      </c>
    </row>
    <row r="34" spans="1:15" s="23" customFormat="1" ht="85.2" customHeight="1" x14ac:dyDescent="0.3">
      <c r="A34" s="31">
        <v>15</v>
      </c>
      <c r="B34" s="24" t="s">
        <v>61</v>
      </c>
      <c r="C34" s="32"/>
      <c r="D34" s="25">
        <v>5</v>
      </c>
      <c r="E34" s="33" t="s">
        <v>46</v>
      </c>
      <c r="F34" s="34"/>
      <c r="G34" s="28">
        <v>0</v>
      </c>
      <c r="H34" s="1">
        <f t="shared" si="6"/>
        <v>0</v>
      </c>
      <c r="I34" s="28">
        <v>0</v>
      </c>
      <c r="J34" s="1">
        <f t="shared" si="7"/>
        <v>0</v>
      </c>
      <c r="K34" s="1">
        <f t="shared" si="8"/>
        <v>0</v>
      </c>
      <c r="L34" s="1">
        <f t="shared" si="9"/>
        <v>0</v>
      </c>
      <c r="M34" s="1">
        <f t="shared" si="10"/>
        <v>0</v>
      </c>
      <c r="N34" s="1">
        <f t="shared" si="11"/>
        <v>0</v>
      </c>
      <c r="O34" s="2">
        <f t="shared" si="12"/>
        <v>0</v>
      </c>
    </row>
    <row r="35" spans="1:15" s="23" customFormat="1" ht="72.599999999999994" customHeight="1" x14ac:dyDescent="0.3">
      <c r="A35" s="31">
        <v>16</v>
      </c>
      <c r="B35" s="24" t="s">
        <v>62</v>
      </c>
      <c r="C35" s="32"/>
      <c r="D35" s="25">
        <v>5</v>
      </c>
      <c r="E35" s="33" t="s">
        <v>46</v>
      </c>
      <c r="F35" s="34"/>
      <c r="G35" s="28">
        <v>0</v>
      </c>
      <c r="H35" s="1">
        <f t="shared" si="6"/>
        <v>0</v>
      </c>
      <c r="I35" s="28">
        <v>0</v>
      </c>
      <c r="J35" s="1">
        <f t="shared" si="7"/>
        <v>0</v>
      </c>
      <c r="K35" s="1">
        <f t="shared" si="8"/>
        <v>0</v>
      </c>
      <c r="L35" s="1">
        <f t="shared" si="9"/>
        <v>0</v>
      </c>
      <c r="M35" s="1">
        <f t="shared" si="10"/>
        <v>0</v>
      </c>
      <c r="N35" s="1">
        <f t="shared" si="11"/>
        <v>0</v>
      </c>
      <c r="O35" s="2">
        <f t="shared" si="12"/>
        <v>0</v>
      </c>
    </row>
    <row r="36" spans="1:15" s="23" customFormat="1" ht="51" customHeight="1" x14ac:dyDescent="0.3">
      <c r="A36" s="31">
        <v>17</v>
      </c>
      <c r="B36" s="24" t="s">
        <v>63</v>
      </c>
      <c r="C36" s="32"/>
      <c r="D36" s="25">
        <v>5</v>
      </c>
      <c r="E36" s="33" t="s">
        <v>46</v>
      </c>
      <c r="F36" s="34"/>
      <c r="G36" s="28">
        <v>0</v>
      </c>
      <c r="H36" s="1">
        <f t="shared" si="6"/>
        <v>0</v>
      </c>
      <c r="I36" s="28">
        <v>0</v>
      </c>
      <c r="J36" s="1">
        <f t="shared" si="7"/>
        <v>0</v>
      </c>
      <c r="K36" s="1">
        <f t="shared" si="8"/>
        <v>0</v>
      </c>
      <c r="L36" s="1">
        <f t="shared" si="9"/>
        <v>0</v>
      </c>
      <c r="M36" s="1">
        <f t="shared" si="10"/>
        <v>0</v>
      </c>
      <c r="N36" s="1">
        <f t="shared" si="11"/>
        <v>0</v>
      </c>
      <c r="O36" s="2">
        <f t="shared" si="12"/>
        <v>0</v>
      </c>
    </row>
    <row r="37" spans="1:15" s="23" customFormat="1" ht="71.400000000000006" customHeight="1" x14ac:dyDescent="0.3">
      <c r="A37" s="31">
        <v>18</v>
      </c>
      <c r="B37" s="24" t="s">
        <v>64</v>
      </c>
      <c r="C37" s="32"/>
      <c r="D37" s="25">
        <v>10</v>
      </c>
      <c r="E37" s="33" t="s">
        <v>65</v>
      </c>
      <c r="F37" s="34"/>
      <c r="G37" s="28">
        <v>0</v>
      </c>
      <c r="H37" s="1">
        <f t="shared" si="6"/>
        <v>0</v>
      </c>
      <c r="I37" s="28">
        <v>0</v>
      </c>
      <c r="J37" s="1">
        <f t="shared" si="7"/>
        <v>0</v>
      </c>
      <c r="K37" s="1">
        <f t="shared" si="8"/>
        <v>0</v>
      </c>
      <c r="L37" s="1">
        <f t="shared" si="9"/>
        <v>0</v>
      </c>
      <c r="M37" s="1">
        <f t="shared" si="10"/>
        <v>0</v>
      </c>
      <c r="N37" s="1">
        <f t="shared" si="11"/>
        <v>0</v>
      </c>
      <c r="O37" s="2">
        <f t="shared" si="12"/>
        <v>0</v>
      </c>
    </row>
    <row r="38" spans="1:15" s="23" customFormat="1" ht="51" customHeight="1" x14ac:dyDescent="0.3">
      <c r="A38" s="31">
        <v>19</v>
      </c>
      <c r="B38" s="24" t="s">
        <v>66</v>
      </c>
      <c r="C38" s="32"/>
      <c r="D38" s="25">
        <v>2</v>
      </c>
      <c r="E38" s="33" t="s">
        <v>55</v>
      </c>
      <c r="F38" s="34"/>
      <c r="G38" s="28">
        <v>0</v>
      </c>
      <c r="H38" s="1">
        <f t="shared" si="6"/>
        <v>0</v>
      </c>
      <c r="I38" s="28">
        <v>0</v>
      </c>
      <c r="J38" s="1">
        <f t="shared" si="7"/>
        <v>0</v>
      </c>
      <c r="K38" s="1">
        <f t="shared" si="8"/>
        <v>0</v>
      </c>
      <c r="L38" s="1">
        <f t="shared" si="9"/>
        <v>0</v>
      </c>
      <c r="M38" s="1">
        <f t="shared" si="10"/>
        <v>0</v>
      </c>
      <c r="N38" s="1">
        <f t="shared" si="11"/>
        <v>0</v>
      </c>
      <c r="O38" s="2">
        <f t="shared" si="12"/>
        <v>0</v>
      </c>
    </row>
    <row r="39" spans="1:15" s="23" customFormat="1" ht="51" customHeight="1" x14ac:dyDescent="0.3">
      <c r="A39" s="31">
        <v>20</v>
      </c>
      <c r="B39" s="24" t="s">
        <v>67</v>
      </c>
      <c r="C39" s="32"/>
      <c r="D39" s="25">
        <v>5</v>
      </c>
      <c r="E39" s="33" t="s">
        <v>46</v>
      </c>
      <c r="F39" s="34"/>
      <c r="G39" s="28">
        <v>0</v>
      </c>
      <c r="H39" s="1">
        <f t="shared" si="6"/>
        <v>0</v>
      </c>
      <c r="I39" s="28">
        <v>0</v>
      </c>
      <c r="J39" s="1">
        <f t="shared" si="7"/>
        <v>0</v>
      </c>
      <c r="K39" s="1">
        <f t="shared" si="8"/>
        <v>0</v>
      </c>
      <c r="L39" s="1">
        <f t="shared" si="9"/>
        <v>0</v>
      </c>
      <c r="M39" s="1">
        <f t="shared" si="10"/>
        <v>0</v>
      </c>
      <c r="N39" s="1">
        <f t="shared" si="11"/>
        <v>0</v>
      </c>
      <c r="O39" s="2">
        <f t="shared" si="12"/>
        <v>0</v>
      </c>
    </row>
    <row r="40" spans="1:15" s="23" customFormat="1" ht="51" customHeight="1" x14ac:dyDescent="0.3">
      <c r="A40" s="31">
        <v>21</v>
      </c>
      <c r="B40" s="24" t="s">
        <v>68</v>
      </c>
      <c r="C40" s="32"/>
      <c r="D40" s="25">
        <v>2</v>
      </c>
      <c r="E40" s="33" t="s">
        <v>46</v>
      </c>
      <c r="F40" s="34"/>
      <c r="G40" s="28">
        <v>0</v>
      </c>
      <c r="H40" s="1">
        <f t="shared" si="6"/>
        <v>0</v>
      </c>
      <c r="I40" s="28">
        <v>0</v>
      </c>
      <c r="J40" s="1">
        <f t="shared" si="7"/>
        <v>0</v>
      </c>
      <c r="K40" s="1">
        <f t="shared" si="8"/>
        <v>0</v>
      </c>
      <c r="L40" s="1">
        <f t="shared" si="9"/>
        <v>0</v>
      </c>
      <c r="M40" s="1">
        <f t="shared" si="10"/>
        <v>0</v>
      </c>
      <c r="N40" s="1">
        <f t="shared" si="11"/>
        <v>0</v>
      </c>
      <c r="O40" s="2">
        <f t="shared" si="12"/>
        <v>0</v>
      </c>
    </row>
    <row r="41" spans="1:15" s="23" customFormat="1" ht="51" customHeight="1" x14ac:dyDescent="0.3">
      <c r="A41" s="31">
        <v>22</v>
      </c>
      <c r="B41" s="24" t="s">
        <v>69</v>
      </c>
      <c r="C41" s="32"/>
      <c r="D41" s="25">
        <v>5</v>
      </c>
      <c r="E41" s="33" t="s">
        <v>46</v>
      </c>
      <c r="F41" s="34"/>
      <c r="G41" s="28">
        <v>0</v>
      </c>
      <c r="H41" s="1">
        <f t="shared" si="6"/>
        <v>0</v>
      </c>
      <c r="I41" s="28">
        <v>0</v>
      </c>
      <c r="J41" s="1">
        <f t="shared" si="7"/>
        <v>0</v>
      </c>
      <c r="K41" s="1">
        <f t="shared" si="8"/>
        <v>0</v>
      </c>
      <c r="L41" s="1">
        <f t="shared" si="9"/>
        <v>0</v>
      </c>
      <c r="M41" s="1">
        <f t="shared" si="10"/>
        <v>0</v>
      </c>
      <c r="N41" s="1">
        <f t="shared" si="11"/>
        <v>0</v>
      </c>
      <c r="O41" s="2">
        <f t="shared" si="12"/>
        <v>0</v>
      </c>
    </row>
    <row r="42" spans="1:15" s="23" customFormat="1" ht="51" customHeight="1" x14ac:dyDescent="0.3">
      <c r="A42" s="31">
        <v>23</v>
      </c>
      <c r="B42" s="24" t="s">
        <v>70</v>
      </c>
      <c r="C42" s="32"/>
      <c r="D42" s="25">
        <v>2</v>
      </c>
      <c r="E42" s="33" t="s">
        <v>44</v>
      </c>
      <c r="F42" s="34"/>
      <c r="G42" s="28">
        <v>0</v>
      </c>
      <c r="H42" s="1">
        <f t="shared" si="6"/>
        <v>0</v>
      </c>
      <c r="I42" s="28">
        <v>0</v>
      </c>
      <c r="J42" s="1">
        <f t="shared" si="7"/>
        <v>0</v>
      </c>
      <c r="K42" s="1">
        <f t="shared" si="8"/>
        <v>0</v>
      </c>
      <c r="L42" s="1">
        <f t="shared" si="9"/>
        <v>0</v>
      </c>
      <c r="M42" s="1">
        <f t="shared" si="10"/>
        <v>0</v>
      </c>
      <c r="N42" s="1">
        <f t="shared" si="11"/>
        <v>0</v>
      </c>
      <c r="O42" s="2">
        <f t="shared" si="12"/>
        <v>0</v>
      </c>
    </row>
    <row r="43" spans="1:15" s="23" customFormat="1" ht="63.6" customHeight="1" x14ac:dyDescent="0.3">
      <c r="A43" s="31">
        <v>24</v>
      </c>
      <c r="B43" s="24" t="s">
        <v>71</v>
      </c>
      <c r="C43" s="32"/>
      <c r="D43" s="25">
        <v>5</v>
      </c>
      <c r="E43" s="33" t="s">
        <v>44</v>
      </c>
      <c r="F43" s="34"/>
      <c r="G43" s="28">
        <v>0</v>
      </c>
      <c r="H43" s="1">
        <f t="shared" si="6"/>
        <v>0</v>
      </c>
      <c r="I43" s="28">
        <v>0</v>
      </c>
      <c r="J43" s="1">
        <f t="shared" si="7"/>
        <v>0</v>
      </c>
      <c r="K43" s="1">
        <f t="shared" si="8"/>
        <v>0</v>
      </c>
      <c r="L43" s="1">
        <f t="shared" si="9"/>
        <v>0</v>
      </c>
      <c r="M43" s="1">
        <f t="shared" si="10"/>
        <v>0</v>
      </c>
      <c r="N43" s="1">
        <f t="shared" si="11"/>
        <v>0</v>
      </c>
      <c r="O43" s="2">
        <f t="shared" si="12"/>
        <v>0</v>
      </c>
    </row>
    <row r="44" spans="1:15" s="23" customFormat="1" ht="329.4" customHeight="1" x14ac:dyDescent="0.3">
      <c r="A44" s="31">
        <v>25</v>
      </c>
      <c r="B44" s="24" t="s">
        <v>72</v>
      </c>
      <c r="C44" s="32"/>
      <c r="D44" s="25">
        <v>2</v>
      </c>
      <c r="E44" s="33" t="s">
        <v>46</v>
      </c>
      <c r="F44" s="34"/>
      <c r="G44" s="28">
        <v>0</v>
      </c>
      <c r="H44" s="1">
        <f t="shared" si="6"/>
        <v>0</v>
      </c>
      <c r="I44" s="28">
        <v>0</v>
      </c>
      <c r="J44" s="1">
        <f t="shared" si="7"/>
        <v>0</v>
      </c>
      <c r="K44" s="1">
        <f t="shared" si="8"/>
        <v>0</v>
      </c>
      <c r="L44" s="1">
        <f t="shared" si="9"/>
        <v>0</v>
      </c>
      <c r="M44" s="1">
        <f t="shared" si="10"/>
        <v>0</v>
      </c>
      <c r="N44" s="1">
        <f t="shared" si="11"/>
        <v>0</v>
      </c>
      <c r="O44" s="2">
        <f t="shared" si="12"/>
        <v>0</v>
      </c>
    </row>
    <row r="45" spans="1:15" s="23" customFormat="1" ht="103.2" customHeight="1" x14ac:dyDescent="0.3">
      <c r="A45" s="31">
        <v>26</v>
      </c>
      <c r="B45" s="24" t="s">
        <v>73</v>
      </c>
      <c r="C45" s="32"/>
      <c r="D45" s="25">
        <v>2</v>
      </c>
      <c r="E45" s="33" t="s">
        <v>46</v>
      </c>
      <c r="F45" s="34"/>
      <c r="G45" s="28">
        <v>0</v>
      </c>
      <c r="H45" s="1">
        <f t="shared" si="6"/>
        <v>0</v>
      </c>
      <c r="I45" s="28">
        <v>0</v>
      </c>
      <c r="J45" s="1">
        <f t="shared" si="7"/>
        <v>0</v>
      </c>
      <c r="K45" s="1">
        <f t="shared" si="8"/>
        <v>0</v>
      </c>
      <c r="L45" s="1">
        <f t="shared" si="9"/>
        <v>0</v>
      </c>
      <c r="M45" s="1">
        <f t="shared" si="10"/>
        <v>0</v>
      </c>
      <c r="N45" s="1">
        <f t="shared" si="11"/>
        <v>0</v>
      </c>
      <c r="O45" s="2">
        <f t="shared" si="12"/>
        <v>0</v>
      </c>
    </row>
    <row r="46" spans="1:15" s="23" customFormat="1" ht="112.8" customHeight="1" x14ac:dyDescent="0.3">
      <c r="A46" s="31">
        <v>27</v>
      </c>
      <c r="B46" s="24" t="s">
        <v>74</v>
      </c>
      <c r="C46" s="32"/>
      <c r="D46" s="25">
        <v>5</v>
      </c>
      <c r="E46" s="33" t="s">
        <v>44</v>
      </c>
      <c r="F46" s="34"/>
      <c r="G46" s="28">
        <v>0</v>
      </c>
      <c r="H46" s="1">
        <f t="shared" si="6"/>
        <v>0</v>
      </c>
      <c r="I46" s="28">
        <v>0</v>
      </c>
      <c r="J46" s="1">
        <f t="shared" si="7"/>
        <v>0</v>
      </c>
      <c r="K46" s="1">
        <f t="shared" si="8"/>
        <v>0</v>
      </c>
      <c r="L46" s="1">
        <f t="shared" si="9"/>
        <v>0</v>
      </c>
      <c r="M46" s="1">
        <f t="shared" si="10"/>
        <v>0</v>
      </c>
      <c r="N46" s="1">
        <f t="shared" si="11"/>
        <v>0</v>
      </c>
      <c r="O46" s="2">
        <f t="shared" si="12"/>
        <v>0</v>
      </c>
    </row>
    <row r="47" spans="1:15" s="23" customFormat="1" ht="74.400000000000006" customHeight="1" x14ac:dyDescent="0.3">
      <c r="A47" s="31">
        <v>28</v>
      </c>
      <c r="B47" s="24" t="s">
        <v>75</v>
      </c>
      <c r="C47" s="32"/>
      <c r="D47" s="25">
        <v>2</v>
      </c>
      <c r="E47" s="33" t="s">
        <v>46</v>
      </c>
      <c r="F47" s="34"/>
      <c r="G47" s="28">
        <v>0</v>
      </c>
      <c r="H47" s="1">
        <f t="shared" si="6"/>
        <v>0</v>
      </c>
      <c r="I47" s="28">
        <v>0</v>
      </c>
      <c r="J47" s="1">
        <f t="shared" si="7"/>
        <v>0</v>
      </c>
      <c r="K47" s="1">
        <f t="shared" si="8"/>
        <v>0</v>
      </c>
      <c r="L47" s="1">
        <f t="shared" si="9"/>
        <v>0</v>
      </c>
      <c r="M47" s="1">
        <f t="shared" si="10"/>
        <v>0</v>
      </c>
      <c r="N47" s="1">
        <f t="shared" si="11"/>
        <v>0</v>
      </c>
      <c r="O47" s="2">
        <f t="shared" si="12"/>
        <v>0</v>
      </c>
    </row>
    <row r="48" spans="1:15" s="23" customFormat="1" ht="63.6" customHeight="1" x14ac:dyDescent="0.3">
      <c r="A48" s="31">
        <v>29</v>
      </c>
      <c r="B48" s="24" t="s">
        <v>76</v>
      </c>
      <c r="C48" s="32"/>
      <c r="D48" s="25">
        <v>2</v>
      </c>
      <c r="E48" s="33" t="s">
        <v>46</v>
      </c>
      <c r="F48" s="34"/>
      <c r="G48" s="28">
        <v>0</v>
      </c>
      <c r="H48" s="1">
        <f t="shared" si="6"/>
        <v>0</v>
      </c>
      <c r="I48" s="28">
        <v>0</v>
      </c>
      <c r="J48" s="1">
        <f t="shared" si="7"/>
        <v>0</v>
      </c>
      <c r="K48" s="1">
        <f t="shared" si="8"/>
        <v>0</v>
      </c>
      <c r="L48" s="1">
        <f t="shared" si="9"/>
        <v>0</v>
      </c>
      <c r="M48" s="1">
        <f t="shared" si="10"/>
        <v>0</v>
      </c>
      <c r="N48" s="1">
        <f t="shared" si="11"/>
        <v>0</v>
      </c>
      <c r="O48" s="2">
        <f t="shared" si="12"/>
        <v>0</v>
      </c>
    </row>
    <row r="49" spans="1:15" s="23" customFormat="1" ht="112.2" customHeight="1" x14ac:dyDescent="0.3">
      <c r="A49" s="31">
        <v>30</v>
      </c>
      <c r="B49" s="24" t="s">
        <v>77</v>
      </c>
      <c r="C49" s="32"/>
      <c r="D49" s="25">
        <v>36</v>
      </c>
      <c r="E49" s="33" t="s">
        <v>44</v>
      </c>
      <c r="F49" s="34"/>
      <c r="G49" s="28">
        <v>0</v>
      </c>
      <c r="H49" s="1">
        <f t="shared" si="6"/>
        <v>0</v>
      </c>
      <c r="I49" s="28">
        <v>0</v>
      </c>
      <c r="J49" s="1">
        <f t="shared" si="7"/>
        <v>0</v>
      </c>
      <c r="K49" s="1">
        <f t="shared" si="8"/>
        <v>0</v>
      </c>
      <c r="L49" s="1">
        <f t="shared" si="9"/>
        <v>0</v>
      </c>
      <c r="M49" s="1">
        <f t="shared" si="10"/>
        <v>0</v>
      </c>
      <c r="N49" s="1">
        <f t="shared" si="11"/>
        <v>0</v>
      </c>
      <c r="O49" s="2">
        <f t="shared" si="12"/>
        <v>0</v>
      </c>
    </row>
    <row r="50" spans="1:15" s="23" customFormat="1" ht="127.2" customHeight="1" x14ac:dyDescent="0.3">
      <c r="A50" s="31">
        <v>31</v>
      </c>
      <c r="B50" s="24" t="s">
        <v>78</v>
      </c>
      <c r="C50" s="32"/>
      <c r="D50" s="25">
        <v>3</v>
      </c>
      <c r="E50" s="33" t="s">
        <v>44</v>
      </c>
      <c r="F50" s="34"/>
      <c r="G50" s="28">
        <v>0</v>
      </c>
      <c r="H50" s="1">
        <f t="shared" si="6"/>
        <v>0</v>
      </c>
      <c r="I50" s="28">
        <v>0</v>
      </c>
      <c r="J50" s="1">
        <f t="shared" si="7"/>
        <v>0</v>
      </c>
      <c r="K50" s="1">
        <f t="shared" si="8"/>
        <v>0</v>
      </c>
      <c r="L50" s="1">
        <f t="shared" si="9"/>
        <v>0</v>
      </c>
      <c r="M50" s="1">
        <f t="shared" si="10"/>
        <v>0</v>
      </c>
      <c r="N50" s="1">
        <f t="shared" si="11"/>
        <v>0</v>
      </c>
      <c r="O50" s="2">
        <f t="shared" si="12"/>
        <v>0</v>
      </c>
    </row>
    <row r="51" spans="1:15" s="23" customFormat="1" ht="100.8" customHeight="1" x14ac:dyDescent="0.3">
      <c r="A51" s="31">
        <v>32</v>
      </c>
      <c r="B51" s="24" t="s">
        <v>79</v>
      </c>
      <c r="C51" s="32"/>
      <c r="D51" s="25">
        <v>7</v>
      </c>
      <c r="E51" s="33" t="s">
        <v>44</v>
      </c>
      <c r="F51" s="34"/>
      <c r="G51" s="28">
        <v>0</v>
      </c>
      <c r="H51" s="1">
        <f t="shared" si="6"/>
        <v>0</v>
      </c>
      <c r="I51" s="28">
        <v>0</v>
      </c>
      <c r="J51" s="1">
        <f t="shared" si="7"/>
        <v>0</v>
      </c>
      <c r="K51" s="1">
        <f t="shared" si="8"/>
        <v>0</v>
      </c>
      <c r="L51" s="1">
        <f t="shared" si="9"/>
        <v>0</v>
      </c>
      <c r="M51" s="1">
        <f t="shared" si="10"/>
        <v>0</v>
      </c>
      <c r="N51" s="1">
        <f t="shared" si="11"/>
        <v>0</v>
      </c>
      <c r="O51" s="2">
        <f t="shared" si="12"/>
        <v>0</v>
      </c>
    </row>
    <row r="52" spans="1:15" s="23" customFormat="1" ht="100.8" customHeight="1" x14ac:dyDescent="0.3">
      <c r="A52" s="31">
        <v>33</v>
      </c>
      <c r="B52" s="24" t="s">
        <v>80</v>
      </c>
      <c r="C52" s="32"/>
      <c r="D52" s="25">
        <v>7</v>
      </c>
      <c r="E52" s="33" t="s">
        <v>44</v>
      </c>
      <c r="F52" s="34"/>
      <c r="G52" s="28">
        <v>0</v>
      </c>
      <c r="H52" s="1">
        <f t="shared" si="6"/>
        <v>0</v>
      </c>
      <c r="I52" s="28">
        <v>0</v>
      </c>
      <c r="J52" s="1">
        <f t="shared" si="7"/>
        <v>0</v>
      </c>
      <c r="K52" s="1">
        <f t="shared" si="8"/>
        <v>0</v>
      </c>
      <c r="L52" s="1">
        <f t="shared" si="9"/>
        <v>0</v>
      </c>
      <c r="M52" s="1">
        <f t="shared" si="10"/>
        <v>0</v>
      </c>
      <c r="N52" s="1">
        <f t="shared" si="11"/>
        <v>0</v>
      </c>
      <c r="O52" s="2">
        <f t="shared" si="12"/>
        <v>0</v>
      </c>
    </row>
    <row r="53" spans="1:15" s="23" customFormat="1" ht="102" customHeight="1" x14ac:dyDescent="0.3">
      <c r="A53" s="31">
        <v>34</v>
      </c>
      <c r="B53" s="24" t="s">
        <v>81</v>
      </c>
      <c r="C53" s="32"/>
      <c r="D53" s="25">
        <v>7</v>
      </c>
      <c r="E53" s="33" t="s">
        <v>44</v>
      </c>
      <c r="F53" s="34"/>
      <c r="G53" s="28">
        <v>0</v>
      </c>
      <c r="H53" s="1">
        <f t="shared" si="6"/>
        <v>0</v>
      </c>
      <c r="I53" s="28">
        <v>0</v>
      </c>
      <c r="J53" s="1">
        <f t="shared" si="7"/>
        <v>0</v>
      </c>
      <c r="K53" s="1">
        <f t="shared" si="8"/>
        <v>0</v>
      </c>
      <c r="L53" s="1">
        <f t="shared" si="9"/>
        <v>0</v>
      </c>
      <c r="M53" s="1">
        <f t="shared" si="10"/>
        <v>0</v>
      </c>
      <c r="N53" s="1">
        <f t="shared" si="11"/>
        <v>0</v>
      </c>
      <c r="O53" s="2">
        <f t="shared" si="12"/>
        <v>0</v>
      </c>
    </row>
    <row r="54" spans="1:15" s="23" customFormat="1" ht="51" customHeight="1" x14ac:dyDescent="0.3">
      <c r="A54" s="31">
        <v>35</v>
      </c>
      <c r="B54" s="24" t="s">
        <v>82</v>
      </c>
      <c r="C54" s="32"/>
      <c r="D54" s="25">
        <v>10</v>
      </c>
      <c r="E54" s="33" t="s">
        <v>46</v>
      </c>
      <c r="F54" s="34"/>
      <c r="G54" s="28">
        <v>0</v>
      </c>
      <c r="H54" s="1">
        <f t="shared" si="6"/>
        <v>0</v>
      </c>
      <c r="I54" s="28">
        <v>0</v>
      </c>
      <c r="J54" s="1">
        <f t="shared" si="7"/>
        <v>0</v>
      </c>
      <c r="K54" s="1">
        <f t="shared" si="8"/>
        <v>0</v>
      </c>
      <c r="L54" s="1">
        <f t="shared" si="9"/>
        <v>0</v>
      </c>
      <c r="M54" s="1">
        <f t="shared" si="10"/>
        <v>0</v>
      </c>
      <c r="N54" s="1">
        <f t="shared" si="11"/>
        <v>0</v>
      </c>
      <c r="O54" s="2">
        <f t="shared" si="12"/>
        <v>0</v>
      </c>
    </row>
    <row r="55" spans="1:15" s="23" customFormat="1" ht="87.6" customHeight="1" x14ac:dyDescent="0.3">
      <c r="A55" s="31">
        <v>36</v>
      </c>
      <c r="B55" s="24" t="s">
        <v>83</v>
      </c>
      <c r="C55" s="32"/>
      <c r="D55" s="25">
        <v>10</v>
      </c>
      <c r="E55" s="33" t="s">
        <v>46</v>
      </c>
      <c r="F55" s="34"/>
      <c r="G55" s="28">
        <v>0</v>
      </c>
      <c r="H55" s="1">
        <f t="shared" si="6"/>
        <v>0</v>
      </c>
      <c r="I55" s="28">
        <v>0</v>
      </c>
      <c r="J55" s="1">
        <f t="shared" si="7"/>
        <v>0</v>
      </c>
      <c r="K55" s="1">
        <f t="shared" si="8"/>
        <v>0</v>
      </c>
      <c r="L55" s="1">
        <f t="shared" si="9"/>
        <v>0</v>
      </c>
      <c r="M55" s="1">
        <f t="shared" si="10"/>
        <v>0</v>
      </c>
      <c r="N55" s="1">
        <f t="shared" si="11"/>
        <v>0</v>
      </c>
      <c r="O55" s="2">
        <f t="shared" si="12"/>
        <v>0</v>
      </c>
    </row>
    <row r="56" spans="1:15" s="23" customFormat="1" ht="140.4" customHeight="1" x14ac:dyDescent="0.3">
      <c r="A56" s="31">
        <v>37</v>
      </c>
      <c r="B56" s="24" t="s">
        <v>84</v>
      </c>
      <c r="C56" s="32"/>
      <c r="D56" s="25">
        <v>1</v>
      </c>
      <c r="E56" s="33" t="s">
        <v>46</v>
      </c>
      <c r="F56" s="34"/>
      <c r="G56" s="28">
        <v>0</v>
      </c>
      <c r="H56" s="1">
        <f t="shared" si="6"/>
        <v>0</v>
      </c>
      <c r="I56" s="28">
        <v>0</v>
      </c>
      <c r="J56" s="1">
        <f t="shared" si="7"/>
        <v>0</v>
      </c>
      <c r="K56" s="1">
        <f t="shared" si="8"/>
        <v>0</v>
      </c>
      <c r="L56" s="1">
        <f t="shared" si="9"/>
        <v>0</v>
      </c>
      <c r="M56" s="1">
        <f t="shared" si="10"/>
        <v>0</v>
      </c>
      <c r="N56" s="1">
        <f t="shared" si="11"/>
        <v>0</v>
      </c>
      <c r="O56" s="2">
        <f t="shared" si="12"/>
        <v>0</v>
      </c>
    </row>
    <row r="57" spans="1:15" s="23" customFormat="1" ht="129.6" customHeight="1" x14ac:dyDescent="0.3">
      <c r="A57" s="31">
        <v>38</v>
      </c>
      <c r="B57" s="24" t="s">
        <v>85</v>
      </c>
      <c r="C57" s="32"/>
      <c r="D57" s="25">
        <v>1</v>
      </c>
      <c r="E57" s="33" t="s">
        <v>44</v>
      </c>
      <c r="F57" s="34"/>
      <c r="G57" s="28">
        <v>0</v>
      </c>
      <c r="H57" s="1">
        <f t="shared" si="6"/>
        <v>0</v>
      </c>
      <c r="I57" s="28">
        <v>0</v>
      </c>
      <c r="J57" s="1">
        <f t="shared" si="7"/>
        <v>0</v>
      </c>
      <c r="K57" s="1">
        <f t="shared" si="8"/>
        <v>0</v>
      </c>
      <c r="L57" s="1">
        <f t="shared" si="9"/>
        <v>0</v>
      </c>
      <c r="M57" s="1">
        <f t="shared" si="10"/>
        <v>0</v>
      </c>
      <c r="N57" s="1">
        <f t="shared" si="11"/>
        <v>0</v>
      </c>
      <c r="O57" s="2">
        <f t="shared" si="12"/>
        <v>0</v>
      </c>
    </row>
    <row r="58" spans="1:15" s="23" customFormat="1" ht="112.2" customHeight="1" x14ac:dyDescent="0.3">
      <c r="A58" s="31">
        <v>39</v>
      </c>
      <c r="B58" s="24" t="s">
        <v>86</v>
      </c>
      <c r="C58" s="32"/>
      <c r="D58" s="25">
        <v>1</v>
      </c>
      <c r="E58" s="33" t="s">
        <v>44</v>
      </c>
      <c r="F58" s="34"/>
      <c r="G58" s="28">
        <v>0</v>
      </c>
      <c r="H58" s="1">
        <f t="shared" si="6"/>
        <v>0</v>
      </c>
      <c r="I58" s="28">
        <v>0</v>
      </c>
      <c r="J58" s="1">
        <f t="shared" si="7"/>
        <v>0</v>
      </c>
      <c r="K58" s="1">
        <f t="shared" si="8"/>
        <v>0</v>
      </c>
      <c r="L58" s="1">
        <f t="shared" si="9"/>
        <v>0</v>
      </c>
      <c r="M58" s="1">
        <f t="shared" si="10"/>
        <v>0</v>
      </c>
      <c r="N58" s="1">
        <f t="shared" si="11"/>
        <v>0</v>
      </c>
      <c r="O58" s="2">
        <f t="shared" si="12"/>
        <v>0</v>
      </c>
    </row>
    <row r="59" spans="1:15" s="23" customFormat="1" ht="123.6" customHeight="1" x14ac:dyDescent="0.3">
      <c r="A59" s="31">
        <v>40</v>
      </c>
      <c r="B59" s="24" t="s">
        <v>87</v>
      </c>
      <c r="C59" s="32"/>
      <c r="D59" s="25">
        <v>5</v>
      </c>
      <c r="E59" s="33" t="s">
        <v>46</v>
      </c>
      <c r="F59" s="34"/>
      <c r="G59" s="28">
        <v>0</v>
      </c>
      <c r="H59" s="1">
        <f t="shared" si="6"/>
        <v>0</v>
      </c>
      <c r="I59" s="28">
        <v>0</v>
      </c>
      <c r="J59" s="1">
        <f t="shared" si="7"/>
        <v>0</v>
      </c>
      <c r="K59" s="1">
        <f t="shared" si="8"/>
        <v>0</v>
      </c>
      <c r="L59" s="1">
        <f t="shared" si="9"/>
        <v>0</v>
      </c>
      <c r="M59" s="1">
        <f t="shared" si="10"/>
        <v>0</v>
      </c>
      <c r="N59" s="1">
        <f t="shared" si="11"/>
        <v>0</v>
      </c>
      <c r="O59" s="2">
        <f t="shared" si="12"/>
        <v>0</v>
      </c>
    </row>
    <row r="60" spans="1:15" s="23" customFormat="1" ht="106.2" customHeight="1" x14ac:dyDescent="0.3">
      <c r="A60" s="31">
        <v>41</v>
      </c>
      <c r="B60" s="24" t="s">
        <v>88</v>
      </c>
      <c r="C60" s="32"/>
      <c r="D60" s="25">
        <v>10</v>
      </c>
      <c r="E60" s="33" t="s">
        <v>46</v>
      </c>
      <c r="F60" s="34"/>
      <c r="G60" s="28">
        <v>0</v>
      </c>
      <c r="H60" s="1">
        <f t="shared" si="6"/>
        <v>0</v>
      </c>
      <c r="I60" s="28">
        <v>0</v>
      </c>
      <c r="J60" s="1">
        <f t="shared" si="7"/>
        <v>0</v>
      </c>
      <c r="K60" s="1">
        <f t="shared" si="8"/>
        <v>0</v>
      </c>
      <c r="L60" s="1">
        <f t="shared" si="9"/>
        <v>0</v>
      </c>
      <c r="M60" s="1">
        <f t="shared" si="10"/>
        <v>0</v>
      </c>
      <c r="N60" s="1">
        <f t="shared" si="11"/>
        <v>0</v>
      </c>
      <c r="O60" s="2">
        <f t="shared" si="12"/>
        <v>0</v>
      </c>
    </row>
    <row r="61" spans="1:15" s="23" customFormat="1" ht="48" customHeight="1" x14ac:dyDescent="0.3">
      <c r="A61" s="31">
        <v>42</v>
      </c>
      <c r="B61" s="24" t="s">
        <v>89</v>
      </c>
      <c r="C61" s="32"/>
      <c r="D61" s="25">
        <v>2</v>
      </c>
      <c r="E61" s="33" t="s">
        <v>46</v>
      </c>
      <c r="F61" s="34"/>
      <c r="G61" s="28">
        <v>0</v>
      </c>
      <c r="H61" s="1">
        <f t="shared" ref="H61" si="13">+ROUND(F61*G61,0)</f>
        <v>0</v>
      </c>
      <c r="I61" s="28">
        <v>0</v>
      </c>
      <c r="J61" s="1">
        <f t="shared" ref="J61" si="14">ROUND(F61*I61,0)</f>
        <v>0</v>
      </c>
      <c r="K61" s="1">
        <f t="shared" ref="K61" si="15">ROUND(F61+H61+J61,0)</f>
        <v>0</v>
      </c>
      <c r="L61" s="1">
        <f t="shared" ref="L61" si="16">ROUND(F61*D61,0)</f>
        <v>0</v>
      </c>
      <c r="M61" s="1">
        <f t="shared" ref="M61" si="17">ROUND(L61*G61,0)</f>
        <v>0</v>
      </c>
      <c r="N61" s="1">
        <f t="shared" ref="N61" si="18">ROUND(L61*I61,0)</f>
        <v>0</v>
      </c>
      <c r="O61" s="2">
        <f t="shared" ref="O61" si="19">ROUND(L61+N61+M61,0)</f>
        <v>0</v>
      </c>
    </row>
    <row r="62" spans="1:15" s="23" customFormat="1" ht="42" customHeight="1" thickBot="1" x14ac:dyDescent="0.3">
      <c r="A62" s="19"/>
      <c r="B62" s="55"/>
      <c r="C62" s="55"/>
      <c r="D62" s="55"/>
      <c r="E62" s="55"/>
      <c r="F62" s="55"/>
      <c r="G62" s="55"/>
      <c r="H62" s="55"/>
      <c r="I62" s="55"/>
      <c r="J62" s="55"/>
      <c r="K62" s="55"/>
      <c r="L62" s="55"/>
      <c r="M62" s="56" t="s">
        <v>35</v>
      </c>
      <c r="N62" s="56"/>
      <c r="O62" s="30">
        <f>SUMIF(G:G,0%,L:L)</f>
        <v>0</v>
      </c>
    </row>
    <row r="63" spans="1:15" s="23" customFormat="1" ht="39" customHeight="1" thickBot="1" x14ac:dyDescent="0.3">
      <c r="A63" s="41" t="s">
        <v>24</v>
      </c>
      <c r="B63" s="42"/>
      <c r="C63" s="42"/>
      <c r="D63" s="42"/>
      <c r="E63" s="42"/>
      <c r="F63" s="42"/>
      <c r="G63" s="42"/>
      <c r="H63" s="42"/>
      <c r="I63" s="42"/>
      <c r="J63" s="42"/>
      <c r="K63" s="42"/>
      <c r="L63" s="42"/>
      <c r="M63" s="57" t="s">
        <v>10</v>
      </c>
      <c r="N63" s="57"/>
      <c r="O63" s="4">
        <f>SUMIF(G:G,5%,L:L)</f>
        <v>0</v>
      </c>
    </row>
    <row r="64" spans="1:15" s="23" customFormat="1" ht="30" customHeight="1" x14ac:dyDescent="0.25">
      <c r="A64" s="37" t="s">
        <v>42</v>
      </c>
      <c r="B64" s="38"/>
      <c r="C64" s="38"/>
      <c r="D64" s="38"/>
      <c r="E64" s="38"/>
      <c r="F64" s="38"/>
      <c r="G64" s="38"/>
      <c r="H64" s="38"/>
      <c r="I64" s="38"/>
      <c r="J64" s="38"/>
      <c r="K64" s="38"/>
      <c r="L64" s="39"/>
      <c r="M64" s="57" t="s">
        <v>11</v>
      </c>
      <c r="N64" s="57"/>
      <c r="O64" s="4">
        <f>SUMIF(G:G,19%,L:L)</f>
        <v>0</v>
      </c>
    </row>
    <row r="65" spans="1:15" s="23" customFormat="1" ht="30" customHeight="1" x14ac:dyDescent="0.25">
      <c r="A65" s="40"/>
      <c r="B65" s="40"/>
      <c r="C65" s="40"/>
      <c r="D65" s="40"/>
      <c r="E65" s="40"/>
      <c r="F65" s="40"/>
      <c r="G65" s="40"/>
      <c r="H65" s="40"/>
      <c r="I65" s="40"/>
      <c r="J65" s="40"/>
      <c r="K65" s="40"/>
      <c r="L65" s="40"/>
      <c r="M65" s="58" t="s">
        <v>7</v>
      </c>
      <c r="N65" s="59"/>
      <c r="O65" s="5">
        <f>SUM(O62:O64)</f>
        <v>0</v>
      </c>
    </row>
    <row r="66" spans="1:15" s="23" customFormat="1" ht="30" customHeight="1" x14ac:dyDescent="0.25">
      <c r="A66" s="40"/>
      <c r="B66" s="40"/>
      <c r="C66" s="40"/>
      <c r="D66" s="40"/>
      <c r="E66" s="40"/>
      <c r="F66" s="40"/>
      <c r="G66" s="40"/>
      <c r="H66" s="40"/>
      <c r="I66" s="40"/>
      <c r="J66" s="40"/>
      <c r="K66" s="40"/>
      <c r="L66" s="40"/>
      <c r="M66" s="60" t="s">
        <v>12</v>
      </c>
      <c r="N66" s="61"/>
      <c r="O66" s="6">
        <f>ROUND(O63*5%,0)</f>
        <v>0</v>
      </c>
    </row>
    <row r="67" spans="1:15" s="23" customFormat="1" ht="30" customHeight="1" x14ac:dyDescent="0.25">
      <c r="A67" s="40"/>
      <c r="B67" s="40"/>
      <c r="C67" s="40"/>
      <c r="D67" s="40"/>
      <c r="E67" s="40"/>
      <c r="F67" s="40"/>
      <c r="G67" s="40"/>
      <c r="H67" s="40"/>
      <c r="I67" s="40"/>
      <c r="J67" s="40"/>
      <c r="K67" s="40"/>
      <c r="L67" s="40"/>
      <c r="M67" s="60" t="s">
        <v>13</v>
      </c>
      <c r="N67" s="61"/>
      <c r="O67" s="4">
        <f>ROUND(O64*19%,0)</f>
        <v>0</v>
      </c>
    </row>
    <row r="68" spans="1:15" s="23" customFormat="1" ht="30" customHeight="1" x14ac:dyDescent="0.25">
      <c r="A68" s="40"/>
      <c r="B68" s="40"/>
      <c r="C68" s="40"/>
      <c r="D68" s="40"/>
      <c r="E68" s="40"/>
      <c r="F68" s="40"/>
      <c r="G68" s="40"/>
      <c r="H68" s="40"/>
      <c r="I68" s="40"/>
      <c r="J68" s="40"/>
      <c r="K68" s="40"/>
      <c r="L68" s="40"/>
      <c r="M68" s="58" t="s">
        <v>14</v>
      </c>
      <c r="N68" s="59"/>
      <c r="O68" s="5">
        <f>SUM(O66:O67)</f>
        <v>0</v>
      </c>
    </row>
    <row r="69" spans="1:15" s="23" customFormat="1" ht="30" customHeight="1" x14ac:dyDescent="0.25">
      <c r="A69" s="40"/>
      <c r="B69" s="40"/>
      <c r="C69" s="40"/>
      <c r="D69" s="40"/>
      <c r="E69" s="40"/>
      <c r="F69" s="40"/>
      <c r="G69" s="40"/>
      <c r="H69" s="40"/>
      <c r="I69" s="40"/>
      <c r="J69" s="40"/>
      <c r="K69" s="40"/>
      <c r="L69" s="40"/>
      <c r="M69" s="72" t="s">
        <v>33</v>
      </c>
      <c r="N69" s="73"/>
      <c r="O69" s="4">
        <f>SUMIF(I:I,8%,N:N)</f>
        <v>0</v>
      </c>
    </row>
    <row r="70" spans="1:15" s="23" customFormat="1" ht="37.5" customHeight="1" x14ac:dyDescent="0.25">
      <c r="A70" s="40"/>
      <c r="B70" s="40"/>
      <c r="C70" s="40"/>
      <c r="D70" s="40"/>
      <c r="E70" s="40"/>
      <c r="F70" s="40"/>
      <c r="G70" s="40"/>
      <c r="H70" s="40"/>
      <c r="I70" s="40"/>
      <c r="J70" s="40"/>
      <c r="K70" s="40"/>
      <c r="L70" s="40"/>
      <c r="M70" s="70" t="s">
        <v>32</v>
      </c>
      <c r="N70" s="71"/>
      <c r="O70" s="5">
        <f>SUM(O69)</f>
        <v>0</v>
      </c>
    </row>
    <row r="71" spans="1:15" s="23" customFormat="1" ht="44.25" customHeight="1" x14ac:dyDescent="0.25">
      <c r="A71" s="40"/>
      <c r="B71" s="40"/>
      <c r="C71" s="40"/>
      <c r="D71" s="40"/>
      <c r="E71" s="40"/>
      <c r="F71" s="40"/>
      <c r="G71" s="40"/>
      <c r="H71" s="40"/>
      <c r="I71" s="40"/>
      <c r="J71" s="40"/>
      <c r="K71" s="40"/>
      <c r="L71" s="40"/>
      <c r="M71" s="70" t="s">
        <v>15</v>
      </c>
      <c r="N71" s="71"/>
      <c r="O71" s="5">
        <f>+O65+O68+O70</f>
        <v>0</v>
      </c>
    </row>
    <row r="74" spans="1:15" x14ac:dyDescent="0.3">
      <c r="B74" s="36"/>
      <c r="C74" s="36"/>
    </row>
    <row r="75" spans="1:15" x14ac:dyDescent="0.3">
      <c r="B75" s="53"/>
      <c r="C75" s="53"/>
    </row>
    <row r="76" spans="1:15" ht="15" thickBot="1" x14ac:dyDescent="0.35">
      <c r="B76" s="54"/>
      <c r="C76" s="54"/>
    </row>
    <row r="77" spans="1:15" x14ac:dyDescent="0.3">
      <c r="B77" s="44" t="s">
        <v>20</v>
      </c>
      <c r="C77" s="44"/>
    </row>
    <row r="79" spans="1:15" x14ac:dyDescent="0.3">
      <c r="A79" s="26" t="s">
        <v>43</v>
      </c>
    </row>
    <row r="80" spans="1:15" x14ac:dyDescent="0.3">
      <c r="I80" s="35"/>
    </row>
  </sheetData>
  <sheetProtection algorithmName="SHA-512" hashValue="WrpkM4e8D60y1OhtYD4DO/JcVGC/cDZrn+vQ00E0hx8+LrEKVWf8InWNyRqwsVrwWXmC4KWaPQt/eCmyfbsFCg==" saltValue="9xTgs1WB2SU93onCG0FlMA==" spinCount="100000" sheet="1" selectLockedCells="1"/>
  <mergeCells count="30">
    <mergeCell ref="M68:N68"/>
    <mergeCell ref="M71:N71"/>
    <mergeCell ref="M69:N69"/>
    <mergeCell ref="M70:N70"/>
    <mergeCell ref="N2:O2"/>
    <mergeCell ref="N3:O3"/>
    <mergeCell ref="N4:O4"/>
    <mergeCell ref="N5:O5"/>
    <mergeCell ref="A2:A5"/>
    <mergeCell ref="D12:G12"/>
    <mergeCell ref="A12:B16"/>
    <mergeCell ref="B2:M2"/>
    <mergeCell ref="B3:M3"/>
    <mergeCell ref="B4:M5"/>
    <mergeCell ref="A64:L71"/>
    <mergeCell ref="A63:L63"/>
    <mergeCell ref="A10:B10"/>
    <mergeCell ref="B77:C77"/>
    <mergeCell ref="D14:G14"/>
    <mergeCell ref="D16:G16"/>
    <mergeCell ref="F10:G10"/>
    <mergeCell ref="L10:N10"/>
    <mergeCell ref="B75:C76"/>
    <mergeCell ref="B62:L62"/>
    <mergeCell ref="M62:N62"/>
    <mergeCell ref="M63:N63"/>
    <mergeCell ref="M64:N64"/>
    <mergeCell ref="M65:N65"/>
    <mergeCell ref="M66:N66"/>
    <mergeCell ref="M67:N67"/>
  </mergeCells>
  <dataValidations count="1">
    <dataValidation type="whole" allowBlank="1" showInputMessage="1" showErrorMessage="1" sqref="F20:F6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G20:G61</xm:sqref>
        </x14:dataValidation>
        <x14:dataValidation type="list" allowBlank="1" showInputMessage="1" showErrorMessage="1">
          <x14:formula1>
            <xm:f>Hoja2!$F$7:$F$8</xm:f>
          </x14:formula1>
          <xm:sqref>I20:I61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3">
        <v>0</v>
      </c>
      <c r="F7" s="27">
        <v>0.08</v>
      </c>
    </row>
    <row r="8" spans="4:6" x14ac:dyDescent="0.3">
      <c r="D8" s="3">
        <v>0.05</v>
      </c>
      <c r="F8" s="3">
        <v>0</v>
      </c>
    </row>
    <row r="9" spans="4:6" x14ac:dyDescent="0.3">
      <c r="D9" s="3">
        <v>0.19</v>
      </c>
    </row>
    <row r="10" spans="4:6" x14ac:dyDescent="0.3">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infopath/2007/PartnerControls"/>
    <ds:schemaRef ds:uri="http://www.w3.org/XML/1998/namespace"/>
    <ds:schemaRef ds:uri="http://purl.org/dc/terms/"/>
    <ds:schemaRef ds:uri="http://purl.org/dc/dcmitype/"/>
    <ds:schemaRef ds:uri="http://schemas.microsoft.com/office/2006/documentManagement/types"/>
    <ds:schemaRef ds:uri="http://purl.org/dc/elements/1.1/"/>
    <ds:schemaRef ds:uri="f77f2dd4-ab50-435b-ab4d-6167261064db"/>
    <ds:schemaRef ds:uri="8e2a4ddb-55b4-4487-b2cb-514bc0fbe095"/>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2022-10-05T13:47:28Z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