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2/F-CD-262 MAQUINA LAVADO/PUBLICACION/"/>
    </mc:Choice>
  </mc:AlternateContent>
  <xr:revisionPtr revIDLastSave="16" documentId="13_ncr:1_{6F759B16-209D-45C1-8727-146BB542CFAB}" xr6:coauthVersionLast="47" xr6:coauthVersionMax="47" xr10:uidLastSave="{28736618-73F1-41F6-9B68-8AFE005D0E4E}"/>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<sst xmlns="http://schemas.openxmlformats.org/spreadsheetml/2006/main" count="47" uniqueCount="46">
  <si>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</si>
  <si>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</si>
  <si>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</si>
  <si>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</si>
  <si>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</si>
  <si>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</si>
  <si>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</si>
  <si>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</si>
  <si>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</si>
  <si>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</si>
  <si>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</si>
  <si>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</si>
  <si>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</si>
  <si>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</si>
  <si>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</si>
  <si>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</si>
  <si>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</si>
  <si>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</si>
  <si>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</si>
  <si>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</si>
  <si>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</si>
  <si>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</si>
  <si>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</si>
  <si>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</si>
  <si>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</si>
  <si>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</si>
  <si>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</si>
  <si>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</si>
  <si>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</si>
  <si>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</si>
  <si>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</si>
  <si>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</si>
  <si>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</si>
  <si>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</si>
  <si>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</si>
  <si>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</si>
  <si>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</si>
  <si>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</si>
  <si>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</si>
  <si>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</si>
  <si>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</si>
  <si>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</si>
  <si>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</si>
  <si>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</si>
  <si>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</si>
  <si>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EQUIPO DE LAVADO PARA EL BENEFICIO DEL CAFE: CARACTERÍSTICAS TÉCNICAS DEL EQUIPO:- Capacidad promedio: 316 kg de café lavado por hora, a 307 rpm.-Potencia Motor: 1/2 H.P. Motor cerrado.- Caudal de calibración: 1,7 a 2,0 litros de agua por minuto. -Daño mecánico neto a los granos: Inferior al 0,3% en café lavado (independiente del daño que puede ocasionar la despulpadora).-Consumo específico de agua: 0,63 – 0,70 Litros por kilogramo de café pergamino seco.-Eficacia de remoción de mucílago: Superior al 95%.-Fijación: Ruedas – móvil_x0002_Dimensiones: 86 cm alto, 50 cm ancho, 100cm largo. CARACTERÍSTICAS CONSTRUCTIVAS DEL EQUIPO:1.Chasis o estructura de soporte: Estructura metálica para soporte del lavador, en perfil rectangular: - Acero inoxidable AISI 304 de 50x30 mm calibre 18. - Cuatro rodachinas giratorias con freno. 2. Rotor: El rotor del lavador, consta de: -Eje de acero inoxidable con espigos y cuñeros. Soportado por dos chumaceras en acero inoxidable (Ref. FY 205). -Tapas de soporte en acero inoxidable AISI 304, 1/8. - Agitadores tipo Colmecano en Aluminio. -Camisa del rotor en lámina de acero inoxidable calibre de 1,5 mm, con perforaciones circulares de 5 mm, distancia entre perforaciones de 7,2 mm y porcentaje de área perforada del 43%. 3. Sistema de transmisión de potencia: -Motor eléctrico de 0,5 H.P. -Arrancador o guarda motor para la protección térmica del motor. -Sistemas de transmisión de movimiento y potencia con bandas y poleas. -Guardas de seguridad en los puntos de transmisión de potencia. -Motor y componentes eléctricos adecuados con tapas de protección para evitar el daño por los derrames de agua en el momento de su operación o en el aseo de los equipos. 4. Compuertas de inspección y limpieza: - Construidas en acero inoxidable AISI 304 calibre 18. 5. Sistema de control de agua: Sistema regulador de flujo de caudal, el cual consta de: - Tanque de reserva con capacidad para 12 litros de agua. - Bomba centrífuga tipo acuario referencia SP_x0002_1800 capacidad 1.000 L/h, para el suministro de agua al lavador horizontal. - Sistema de válvula flotador de ½”. - Manguera siliconada de ¼ de pulgada de diámetro. - Soporte para variar la altura del tanque de reserva de agua con respecto al piso, entre 40 y 70 cm. El caudal de agua que debe suministrar este sistema debe estar entre 1,7 a 2,0 litros por minuto. El rendimiento del equipo con café de buena calidad y con velocidad de rotación del eje del rotor de 307 r/min, debe ser en promedio de 316 kg de café lavado por hora. Garantia del equipo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</si>
</sst>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17" zoomScale="60" zoomScaleNormal="6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96"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9"/>
      <c r="J12" s="29"/>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9"/>
      <c r="J14" s="29"/>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09.6" customHeight="1" x14ac:dyDescent="0.2">
      <c r="A20" s="32">
        <v>1</v>
      </c>
      <c r="B20" s="74" t="s">
        <v>45</v>
      </c>
      <c r="C20" s="33"/>
      <c r="D20" s="25">
        <v>1</v>
      </c>
      <c r="E20" s="34" t="s">
        <v>44</v>
      </c>
      <c r="F20" s="35"/>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 customHeight="1" thickBot="1" x14ac:dyDescent="0.25">
      <c r="A21" s="19"/>
      <c r="B21" s="69"/>
      <c r="C21" s="69"/>
      <c r="D21" s="69"/>
      <c r="E21" s="69"/>
      <c r="F21" s="69"/>
      <c r="G21" s="69"/>
      <c r="H21" s="69"/>
      <c r="I21" s="69"/>
      <c r="J21" s="69"/>
      <c r="K21" s="69"/>
      <c r="L21" s="69"/>
      <c r="M21" s="70" t="s">
        <v>35</v>
      </c>
      <c r="N21" s="70"/>
      <c r="O21" s="31">
        <f>SUMIF(G:G,0%,L:L)</f>
        <v>0</v>
      </c>
    </row>
    <row r="22" spans="1:15" s="24" customFormat="1" ht="39" customHeight="1" thickBot="1" x14ac:dyDescent="0.25">
      <c r="A22" s="58" t="s">
        <v>24</v>
      </c>
      <c r="B22" s="59"/>
      <c r="C22" s="59"/>
      <c r="D22" s="59"/>
      <c r="E22" s="59"/>
      <c r="F22" s="59"/>
      <c r="G22" s="59"/>
      <c r="H22" s="59"/>
      <c r="I22" s="59"/>
      <c r="J22" s="59"/>
      <c r="K22" s="59"/>
      <c r="L22" s="59"/>
      <c r="M22" s="71" t="s">
        <v>10</v>
      </c>
      <c r="N22" s="71"/>
      <c r="O22" s="4">
        <f>SUMIF(G:G,5%,L:L)</f>
        <v>0</v>
      </c>
    </row>
    <row r="23" spans="1:15" s="24" customFormat="1" ht="30" customHeight="1" x14ac:dyDescent="0.2">
      <c r="A23" s="54" t="s">
        <v>42</v>
      </c>
      <c r="B23" s="55"/>
      <c r="C23" s="55"/>
      <c r="D23" s="55"/>
      <c r="E23" s="55"/>
      <c r="F23" s="55"/>
      <c r="G23" s="55"/>
      <c r="H23" s="55"/>
      <c r="I23" s="55"/>
      <c r="J23" s="55"/>
      <c r="K23" s="55"/>
      <c r="L23" s="56"/>
      <c r="M23" s="71" t="s">
        <v>11</v>
      </c>
      <c r="N23" s="71"/>
      <c r="O23" s="4">
        <f>SUMIF(G:G,19%,L:L)</f>
        <v>0</v>
      </c>
    </row>
    <row r="24" spans="1:15" s="24" customFormat="1" ht="30" customHeight="1" x14ac:dyDescent="0.2">
      <c r="A24" s="57"/>
      <c r="B24" s="57"/>
      <c r="C24" s="57"/>
      <c r="D24" s="57"/>
      <c r="E24" s="57"/>
      <c r="F24" s="57"/>
      <c r="G24" s="57"/>
      <c r="H24" s="57"/>
      <c r="I24" s="57"/>
      <c r="J24" s="57"/>
      <c r="K24" s="57"/>
      <c r="L24" s="57"/>
      <c r="M24" s="36" t="s">
        <v>7</v>
      </c>
      <c r="N24" s="37"/>
      <c r="O24" s="5">
        <f>SUM(O21:O23)</f>
        <v>0</v>
      </c>
    </row>
    <row r="25" spans="1:15" s="24" customFormat="1" ht="30" customHeight="1" x14ac:dyDescent="0.2">
      <c r="A25" s="57"/>
      <c r="B25" s="57"/>
      <c r="C25" s="57"/>
      <c r="D25" s="57"/>
      <c r="E25" s="57"/>
      <c r="F25" s="57"/>
      <c r="G25" s="57"/>
      <c r="H25" s="57"/>
      <c r="I25" s="57"/>
      <c r="J25" s="57"/>
      <c r="K25" s="57"/>
      <c r="L25" s="57"/>
      <c r="M25" s="72" t="s">
        <v>12</v>
      </c>
      <c r="N25" s="73"/>
      <c r="O25" s="6">
        <f>ROUND(O22*5%,0)</f>
        <v>0</v>
      </c>
    </row>
    <row r="26" spans="1:15" s="24" customFormat="1" ht="30" customHeight="1" x14ac:dyDescent="0.2">
      <c r="A26" s="57"/>
      <c r="B26" s="57"/>
      <c r="C26" s="57"/>
      <c r="D26" s="57"/>
      <c r="E26" s="57"/>
      <c r="F26" s="57"/>
      <c r="G26" s="57"/>
      <c r="H26" s="57"/>
      <c r="I26" s="57"/>
      <c r="J26" s="57"/>
      <c r="K26" s="57"/>
      <c r="L26" s="57"/>
      <c r="M26" s="72" t="s">
        <v>13</v>
      </c>
      <c r="N26" s="73"/>
      <c r="O26" s="4">
        <f>ROUND(O23*19%,0)</f>
        <v>0</v>
      </c>
    </row>
    <row r="27" spans="1:15" s="24" customFormat="1" ht="30" customHeight="1" x14ac:dyDescent="0.2">
      <c r="A27" s="57"/>
      <c r="B27" s="57"/>
      <c r="C27" s="57"/>
      <c r="D27" s="57"/>
      <c r="E27" s="57"/>
      <c r="F27" s="57"/>
      <c r="G27" s="57"/>
      <c r="H27" s="57"/>
      <c r="I27" s="57"/>
      <c r="J27" s="57"/>
      <c r="K27" s="57"/>
      <c r="L27" s="57"/>
      <c r="M27" s="36" t="s">
        <v>14</v>
      </c>
      <c r="N27" s="37"/>
      <c r="O27" s="5">
        <f>SUM(O25:O26)</f>
        <v>0</v>
      </c>
    </row>
    <row r="28" spans="1:15" s="24" customFormat="1" ht="30" customHeight="1" x14ac:dyDescent="0.2">
      <c r="A28" s="57"/>
      <c r="B28" s="57"/>
      <c r="C28" s="57"/>
      <c r="D28" s="57"/>
      <c r="E28" s="57"/>
      <c r="F28" s="57"/>
      <c r="G28" s="57"/>
      <c r="H28" s="57"/>
      <c r="I28" s="57"/>
      <c r="J28" s="57"/>
      <c r="K28" s="57"/>
      <c r="L28" s="57"/>
      <c r="M28" s="40" t="s">
        <v>33</v>
      </c>
      <c r="N28" s="41"/>
      <c r="O28" s="4">
        <f>SUMIF(I:I,8%,N:N)</f>
        <v>0</v>
      </c>
    </row>
    <row r="29" spans="1:15" s="24" customFormat="1" ht="37.5" customHeight="1" x14ac:dyDescent="0.2">
      <c r="A29" s="57"/>
      <c r="B29" s="57"/>
      <c r="C29" s="57"/>
      <c r="D29" s="57"/>
      <c r="E29" s="57"/>
      <c r="F29" s="57"/>
      <c r="G29" s="57"/>
      <c r="H29" s="57"/>
      <c r="I29" s="57"/>
      <c r="J29" s="57"/>
      <c r="K29" s="57"/>
      <c r="L29" s="57"/>
      <c r="M29" s="38" t="s">
        <v>32</v>
      </c>
      <c r="N29" s="39"/>
      <c r="O29" s="5">
        <f>SUM(O28)</f>
        <v>0</v>
      </c>
    </row>
    <row r="30" spans="1:15" s="24" customFormat="1" ht="44.25" customHeight="1" x14ac:dyDescent="0.2">
      <c r="A30" s="57"/>
      <c r="B30" s="57"/>
      <c r="C30" s="57"/>
      <c r="D30" s="57"/>
      <c r="E30" s="57"/>
      <c r="F30" s="57"/>
      <c r="G30" s="57"/>
      <c r="H30" s="57"/>
      <c r="I30" s="57"/>
      <c r="J30" s="57"/>
      <c r="K30" s="57"/>
      <c r="L30" s="57"/>
      <c r="M30" s="38" t="s">
        <v>15</v>
      </c>
      <c r="N30" s="39"/>
      <c r="O30" s="5">
        <f>+O24+O27+O29</f>
        <v>0</v>
      </c>
    </row>
    <row r="33" spans="1:3" x14ac:dyDescent="0.25">
      <c r="B33" s="30"/>
      <c r="C33" s="30"/>
    </row>
    <row r="34" spans="1:3" x14ac:dyDescent="0.25">
      <c r="B34" s="67"/>
      <c r="C34" s="67"/>
    </row>
    <row r="35" spans="1:3" ht="15.75" thickBot="1" x14ac:dyDescent="0.3">
      <c r="B35" s="68"/>
      <c r="C35" s="68"/>
    </row>
    <row r="36" spans="1:3" x14ac:dyDescent="0.25">
      <c r="B36" s="61" t="s">
        <v>20</v>
      </c>
      <c r="C36" s="61"/>
    </row>
    <row r="38" spans="1:3" x14ac:dyDescent="0.25">
      <c r="A38" s="26" t="s">
        <v>43</v>
      </c>
    </row>
  </sheetData>
  <sheetProtection algorithmName="SHA-512" hashValue="d78R312HdWNiF+L9q9iAWl8LG6EEW/uwmpj14gzYpCsYUNKgkyeYWOkNo8bioZaldHHMD3j/4R49kMBZJQQJTw==" saltValue="bUgbaKx18e+z/JUUyvUa1g=="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2022-08-24T16:06:23Z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