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58 MTTO INSTRUMENTOS MUSICALES/DOCUMENTOS A PUBLICAR/"/>
    </mc:Choice>
  </mc:AlternateContent>
  <xr:revisionPtr revIDLastSave="200" documentId="8_{A2FB0E5F-75CD-42D5-841B-588E7552C16D}" xr6:coauthVersionLast="47" xr6:coauthVersionMax="47" xr10:uidLastSave="{1047E2C5-275F-4205-AD5A-93690A86EA7E}"/>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6" i="1" l="1"/>
  <c r="L176" i="1"/>
  <c r="J176" i="1"/>
  <c r="H176" i="1"/>
  <c r="K176" i="1" s="1"/>
  <c r="L175" i="1"/>
  <c r="J175" i="1"/>
  <c r="H175" i="1"/>
  <c r="K175" i="1" s="1"/>
  <c r="L174" i="1"/>
  <c r="N174" i="1" s="1"/>
  <c r="J174" i="1"/>
  <c r="H174" i="1"/>
  <c r="K174" i="1" s="1"/>
  <c r="N173" i="1"/>
  <c r="L173" i="1"/>
  <c r="J173" i="1"/>
  <c r="K173" i="1" s="1"/>
  <c r="H173" i="1"/>
  <c r="L172" i="1"/>
  <c r="J172" i="1"/>
  <c r="H172" i="1"/>
  <c r="K172" i="1" s="1"/>
  <c r="L171" i="1"/>
  <c r="N171" i="1" s="1"/>
  <c r="K171" i="1"/>
  <c r="J171" i="1"/>
  <c r="H171" i="1"/>
  <c r="N170" i="1"/>
  <c r="O170" i="1" s="1"/>
  <c r="M170" i="1"/>
  <c r="L170" i="1"/>
  <c r="K170" i="1"/>
  <c r="J170" i="1"/>
  <c r="H170" i="1"/>
  <c r="N169" i="1"/>
  <c r="O169" i="1" s="1"/>
  <c r="M169" i="1"/>
  <c r="L169" i="1"/>
  <c r="J169" i="1"/>
  <c r="H169" i="1"/>
  <c r="K169" i="1" s="1"/>
  <c r="N168" i="1"/>
  <c r="M168" i="1"/>
  <c r="O168" i="1" s="1"/>
  <c r="L168" i="1"/>
  <c r="J168" i="1"/>
  <c r="H168" i="1"/>
  <c r="K168" i="1" s="1"/>
  <c r="M167" i="1"/>
  <c r="L167" i="1"/>
  <c r="N167" i="1" s="1"/>
  <c r="O167" i="1" s="1"/>
  <c r="J167" i="1"/>
  <c r="K167" i="1" s="1"/>
  <c r="H167" i="1"/>
  <c r="L166" i="1"/>
  <c r="M166" i="1" s="1"/>
  <c r="K166" i="1"/>
  <c r="J166" i="1"/>
  <c r="H166" i="1"/>
  <c r="L165" i="1"/>
  <c r="J165" i="1"/>
  <c r="K165" i="1" s="1"/>
  <c r="H165" i="1"/>
  <c r="N164" i="1"/>
  <c r="M164" i="1"/>
  <c r="L164" i="1"/>
  <c r="O164" i="1" s="1"/>
  <c r="J164" i="1"/>
  <c r="H164" i="1"/>
  <c r="K164" i="1" s="1"/>
  <c r="L163" i="1"/>
  <c r="J163" i="1"/>
  <c r="H163" i="1"/>
  <c r="K163" i="1" s="1"/>
  <c r="N162" i="1"/>
  <c r="L162" i="1"/>
  <c r="M162" i="1" s="1"/>
  <c r="O162" i="1" s="1"/>
  <c r="J162" i="1"/>
  <c r="H162" i="1"/>
  <c r="K162" i="1" s="1"/>
  <c r="N161" i="1"/>
  <c r="L161" i="1"/>
  <c r="J161" i="1"/>
  <c r="K161" i="1" s="1"/>
  <c r="H161" i="1"/>
  <c r="L160" i="1"/>
  <c r="J160" i="1"/>
  <c r="H160" i="1"/>
  <c r="K160" i="1" s="1"/>
  <c r="L159" i="1"/>
  <c r="N159" i="1" s="1"/>
  <c r="K159" i="1"/>
  <c r="J159" i="1"/>
  <c r="H159" i="1"/>
  <c r="N158" i="1"/>
  <c r="O158" i="1" s="1"/>
  <c r="M158" i="1"/>
  <c r="L158" i="1"/>
  <c r="K158" i="1"/>
  <c r="J158" i="1"/>
  <c r="H158" i="1"/>
  <c r="N157" i="1"/>
  <c r="O157" i="1" s="1"/>
  <c r="M157" i="1"/>
  <c r="L157" i="1"/>
  <c r="J157" i="1"/>
  <c r="H157" i="1"/>
  <c r="K157" i="1" s="1"/>
  <c r="M156" i="1"/>
  <c r="L156" i="1"/>
  <c r="N156" i="1" s="1"/>
  <c r="O156" i="1" s="1"/>
  <c r="J156" i="1"/>
  <c r="H156" i="1"/>
  <c r="K156" i="1" s="1"/>
  <c r="M155" i="1"/>
  <c r="L155" i="1"/>
  <c r="N155" i="1" s="1"/>
  <c r="O155" i="1" s="1"/>
  <c r="J155" i="1"/>
  <c r="K155" i="1" s="1"/>
  <c r="H155" i="1"/>
  <c r="L154" i="1"/>
  <c r="M154" i="1" s="1"/>
  <c r="K154" i="1"/>
  <c r="J154" i="1"/>
  <c r="H154" i="1"/>
  <c r="L153" i="1"/>
  <c r="J153" i="1"/>
  <c r="H153" i="1"/>
  <c r="K153" i="1" s="1"/>
  <c r="N152" i="1"/>
  <c r="M152" i="1"/>
  <c r="L152" i="1"/>
  <c r="O152" i="1" s="1"/>
  <c r="J152" i="1"/>
  <c r="H152" i="1"/>
  <c r="K152" i="1" s="1"/>
  <c r="L151" i="1"/>
  <c r="J151" i="1"/>
  <c r="H151" i="1"/>
  <c r="K151" i="1" s="1"/>
  <c r="N150" i="1"/>
  <c r="L150" i="1"/>
  <c r="M150" i="1" s="1"/>
  <c r="O150" i="1" s="1"/>
  <c r="J150" i="1"/>
  <c r="H150" i="1"/>
  <c r="K150" i="1" s="1"/>
  <c r="N149" i="1"/>
  <c r="L149" i="1"/>
  <c r="J149" i="1"/>
  <c r="K149" i="1" s="1"/>
  <c r="H149" i="1"/>
  <c r="L148" i="1"/>
  <c r="J148" i="1"/>
  <c r="H148" i="1"/>
  <c r="K148" i="1" s="1"/>
  <c r="L147" i="1"/>
  <c r="N147" i="1" s="1"/>
  <c r="K147" i="1"/>
  <c r="J147" i="1"/>
  <c r="H147" i="1"/>
  <c r="N146" i="1"/>
  <c r="O146" i="1" s="1"/>
  <c r="M146" i="1"/>
  <c r="L146" i="1"/>
  <c r="K146" i="1"/>
  <c r="J146" i="1"/>
  <c r="H146" i="1"/>
  <c r="N145" i="1"/>
  <c r="O145" i="1" s="1"/>
  <c r="M145" i="1"/>
  <c r="L145" i="1"/>
  <c r="J145" i="1"/>
  <c r="H145" i="1"/>
  <c r="K145" i="1" s="1"/>
  <c r="N144" i="1"/>
  <c r="M144" i="1"/>
  <c r="O144" i="1" s="1"/>
  <c r="L144" i="1"/>
  <c r="J144" i="1"/>
  <c r="H144" i="1"/>
  <c r="K144" i="1" s="1"/>
  <c r="M143" i="1"/>
  <c r="L143" i="1"/>
  <c r="N143" i="1" s="1"/>
  <c r="O143" i="1" s="1"/>
  <c r="J143" i="1"/>
  <c r="K143" i="1" s="1"/>
  <c r="H143" i="1"/>
  <c r="L142" i="1"/>
  <c r="M142" i="1" s="1"/>
  <c r="K142" i="1"/>
  <c r="J142" i="1"/>
  <c r="H142" i="1"/>
  <c r="L141" i="1"/>
  <c r="J141" i="1"/>
  <c r="K141" i="1" s="1"/>
  <c r="H141" i="1"/>
  <c r="N140" i="1"/>
  <c r="M140" i="1"/>
  <c r="L140" i="1"/>
  <c r="O140" i="1" s="1"/>
  <c r="J140" i="1"/>
  <c r="H140" i="1"/>
  <c r="K140" i="1" s="1"/>
  <c r="L139" i="1"/>
  <c r="J139" i="1"/>
  <c r="H139" i="1"/>
  <c r="K139" i="1" s="1"/>
  <c r="N138" i="1"/>
  <c r="L138" i="1"/>
  <c r="M138" i="1" s="1"/>
  <c r="O138" i="1" s="1"/>
  <c r="J138" i="1"/>
  <c r="H138" i="1"/>
  <c r="K138" i="1" s="1"/>
  <c r="N137" i="1"/>
  <c r="L137" i="1"/>
  <c r="J137" i="1"/>
  <c r="K137" i="1" s="1"/>
  <c r="H137" i="1"/>
  <c r="L136" i="1"/>
  <c r="J136" i="1"/>
  <c r="H136" i="1"/>
  <c r="K136" i="1" s="1"/>
  <c r="L135" i="1"/>
  <c r="N135" i="1" s="1"/>
  <c r="K135" i="1"/>
  <c r="J135" i="1"/>
  <c r="H135" i="1"/>
  <c r="N134" i="1"/>
  <c r="M134" i="1"/>
  <c r="L134" i="1"/>
  <c r="O134" i="1" s="1"/>
  <c r="K134" i="1"/>
  <c r="J134" i="1"/>
  <c r="H134" i="1"/>
  <c r="N133" i="1"/>
  <c r="O133" i="1" s="1"/>
  <c r="M133" i="1"/>
  <c r="L133" i="1"/>
  <c r="J133" i="1"/>
  <c r="H133" i="1"/>
  <c r="K133" i="1" s="1"/>
  <c r="N132" i="1"/>
  <c r="M132" i="1"/>
  <c r="O132" i="1" s="1"/>
  <c r="L132" i="1"/>
  <c r="J132" i="1"/>
  <c r="H132" i="1"/>
  <c r="K132" i="1" s="1"/>
  <c r="M131" i="1"/>
  <c r="L131" i="1"/>
  <c r="N131" i="1" s="1"/>
  <c r="O131" i="1" s="1"/>
  <c r="J131" i="1"/>
  <c r="K131" i="1" s="1"/>
  <c r="H131" i="1"/>
  <c r="L130" i="1"/>
  <c r="M130" i="1" s="1"/>
  <c r="K130" i="1"/>
  <c r="J130" i="1"/>
  <c r="H130" i="1"/>
  <c r="L129" i="1"/>
  <c r="J129" i="1"/>
  <c r="H129" i="1"/>
  <c r="K129" i="1" s="1"/>
  <c r="N128" i="1"/>
  <c r="M128" i="1"/>
  <c r="L128" i="1"/>
  <c r="O128" i="1" s="1"/>
  <c r="J128" i="1"/>
  <c r="H128" i="1"/>
  <c r="K128" i="1" s="1"/>
  <c r="L127" i="1"/>
  <c r="J127" i="1"/>
  <c r="H127" i="1"/>
  <c r="K127" i="1" s="1"/>
  <c r="N126" i="1"/>
  <c r="L126" i="1"/>
  <c r="M126" i="1" s="1"/>
  <c r="O126" i="1" s="1"/>
  <c r="J126" i="1"/>
  <c r="H126" i="1"/>
  <c r="K126" i="1" s="1"/>
  <c r="N125" i="1"/>
  <c r="L125" i="1"/>
  <c r="J125" i="1"/>
  <c r="K125" i="1" s="1"/>
  <c r="H125" i="1"/>
  <c r="L124" i="1"/>
  <c r="J124" i="1"/>
  <c r="H124" i="1"/>
  <c r="K124" i="1" s="1"/>
  <c r="L123" i="1"/>
  <c r="N123" i="1" s="1"/>
  <c r="K123" i="1"/>
  <c r="J123" i="1"/>
  <c r="H123" i="1"/>
  <c r="N122" i="1"/>
  <c r="M122" i="1"/>
  <c r="L122" i="1"/>
  <c r="O122" i="1" s="1"/>
  <c r="K122" i="1"/>
  <c r="J122" i="1"/>
  <c r="H122" i="1"/>
  <c r="N121" i="1"/>
  <c r="O121" i="1" s="1"/>
  <c r="M121" i="1"/>
  <c r="L121" i="1"/>
  <c r="J121" i="1"/>
  <c r="H121" i="1"/>
  <c r="K121" i="1" s="1"/>
  <c r="M120" i="1"/>
  <c r="L120" i="1"/>
  <c r="N120" i="1" s="1"/>
  <c r="O120" i="1" s="1"/>
  <c r="J120" i="1"/>
  <c r="H120" i="1"/>
  <c r="K120" i="1" s="1"/>
  <c r="M119" i="1"/>
  <c r="L119" i="1"/>
  <c r="N119" i="1" s="1"/>
  <c r="O119" i="1" s="1"/>
  <c r="J119" i="1"/>
  <c r="K119" i="1" s="1"/>
  <c r="H119" i="1"/>
  <c r="L118" i="1"/>
  <c r="M118" i="1" s="1"/>
  <c r="K118" i="1"/>
  <c r="J118" i="1"/>
  <c r="H118" i="1"/>
  <c r="L117" i="1"/>
  <c r="J117" i="1"/>
  <c r="H117" i="1"/>
  <c r="K117" i="1" s="1"/>
  <c r="N116" i="1"/>
  <c r="M116" i="1"/>
  <c r="L116" i="1"/>
  <c r="O116" i="1" s="1"/>
  <c r="J116" i="1"/>
  <c r="K116" i="1" s="1"/>
  <c r="H116" i="1"/>
  <c r="L115" i="1"/>
  <c r="J115" i="1"/>
  <c r="H115" i="1"/>
  <c r="K115" i="1" s="1"/>
  <c r="N114" i="1"/>
  <c r="L114" i="1"/>
  <c r="M114" i="1" s="1"/>
  <c r="O114" i="1" s="1"/>
  <c r="J114" i="1"/>
  <c r="H114" i="1"/>
  <c r="K114" i="1" s="1"/>
  <c r="N113" i="1"/>
  <c r="L113" i="1"/>
  <c r="J113" i="1"/>
  <c r="K113" i="1" s="1"/>
  <c r="H113" i="1"/>
  <c r="L112" i="1"/>
  <c r="J112" i="1"/>
  <c r="H112" i="1"/>
  <c r="K112" i="1" s="1"/>
  <c r="L111" i="1"/>
  <c r="N111" i="1" s="1"/>
  <c r="K111" i="1"/>
  <c r="J111" i="1"/>
  <c r="H111" i="1"/>
  <c r="N110" i="1"/>
  <c r="M110" i="1"/>
  <c r="L110" i="1"/>
  <c r="O110" i="1" s="1"/>
  <c r="K110" i="1"/>
  <c r="J110" i="1"/>
  <c r="H110" i="1"/>
  <c r="N109" i="1"/>
  <c r="O109" i="1" s="1"/>
  <c r="M109" i="1"/>
  <c r="L109" i="1"/>
  <c r="J109" i="1"/>
  <c r="H109" i="1"/>
  <c r="K109" i="1" s="1"/>
  <c r="M108" i="1"/>
  <c r="L108" i="1"/>
  <c r="N108" i="1" s="1"/>
  <c r="O108" i="1" s="1"/>
  <c r="J108" i="1"/>
  <c r="H108" i="1"/>
  <c r="K108" i="1" s="1"/>
  <c r="O107" i="1"/>
  <c r="N107" i="1"/>
  <c r="M107" i="1"/>
  <c r="L107" i="1"/>
  <c r="J107" i="1"/>
  <c r="K107" i="1" s="1"/>
  <c r="H107" i="1"/>
  <c r="L106" i="1"/>
  <c r="M106" i="1" s="1"/>
  <c r="K106" i="1"/>
  <c r="J106" i="1"/>
  <c r="H106" i="1"/>
  <c r="L105" i="1"/>
  <c r="J105" i="1"/>
  <c r="H105" i="1"/>
  <c r="K105" i="1" s="1"/>
  <c r="N104" i="1"/>
  <c r="M104" i="1"/>
  <c r="L104" i="1"/>
  <c r="O104" i="1" s="1"/>
  <c r="J104" i="1"/>
  <c r="K104" i="1" s="1"/>
  <c r="H104" i="1"/>
  <c r="L103" i="1"/>
  <c r="J103" i="1"/>
  <c r="H103" i="1"/>
  <c r="K103" i="1" s="1"/>
  <c r="N102" i="1"/>
  <c r="L102" i="1"/>
  <c r="M102" i="1" s="1"/>
  <c r="O102" i="1" s="1"/>
  <c r="J102" i="1"/>
  <c r="H102" i="1"/>
  <c r="K102" i="1" s="1"/>
  <c r="N101" i="1"/>
  <c r="L101" i="1"/>
  <c r="J101" i="1"/>
  <c r="K101" i="1" s="1"/>
  <c r="H101" i="1"/>
  <c r="L100" i="1"/>
  <c r="J100" i="1"/>
  <c r="H100" i="1"/>
  <c r="K100" i="1" s="1"/>
  <c r="L99" i="1"/>
  <c r="N99" i="1" s="1"/>
  <c r="K99" i="1"/>
  <c r="J99" i="1"/>
  <c r="H99" i="1"/>
  <c r="N98" i="1"/>
  <c r="M98" i="1"/>
  <c r="L98" i="1"/>
  <c r="O98" i="1" s="1"/>
  <c r="K98" i="1"/>
  <c r="J98" i="1"/>
  <c r="H98" i="1"/>
  <c r="N97" i="1"/>
  <c r="O97" i="1" s="1"/>
  <c r="M97" i="1"/>
  <c r="L97" i="1"/>
  <c r="J97" i="1"/>
  <c r="H97" i="1"/>
  <c r="K97" i="1" s="1"/>
  <c r="M96" i="1"/>
  <c r="L96" i="1"/>
  <c r="N96" i="1" s="1"/>
  <c r="O96" i="1" s="1"/>
  <c r="J96" i="1"/>
  <c r="H96" i="1"/>
  <c r="K96" i="1" s="1"/>
  <c r="O95" i="1"/>
  <c r="N95" i="1"/>
  <c r="M95" i="1"/>
  <c r="L95" i="1"/>
  <c r="J95" i="1"/>
  <c r="K95" i="1" s="1"/>
  <c r="H95" i="1"/>
  <c r="L94" i="1"/>
  <c r="M94" i="1" s="1"/>
  <c r="K94" i="1"/>
  <c r="J94" i="1"/>
  <c r="H94" i="1"/>
  <c r="L93" i="1"/>
  <c r="J93" i="1"/>
  <c r="H93" i="1"/>
  <c r="K93" i="1" s="1"/>
  <c r="N92" i="1"/>
  <c r="M92" i="1"/>
  <c r="L92" i="1"/>
  <c r="O92" i="1" s="1"/>
  <c r="J92" i="1"/>
  <c r="K92" i="1" s="1"/>
  <c r="H92" i="1"/>
  <c r="L91" i="1"/>
  <c r="J91" i="1"/>
  <c r="H91" i="1"/>
  <c r="K91" i="1" s="1"/>
  <c r="N90" i="1"/>
  <c r="L90" i="1"/>
  <c r="M90" i="1" s="1"/>
  <c r="O90" i="1" s="1"/>
  <c r="J90" i="1"/>
  <c r="H90" i="1"/>
  <c r="K90" i="1" s="1"/>
  <c r="N89" i="1"/>
  <c r="L89" i="1"/>
  <c r="J89" i="1"/>
  <c r="K89" i="1" s="1"/>
  <c r="H89" i="1"/>
  <c r="L88" i="1"/>
  <c r="J88" i="1"/>
  <c r="H88" i="1"/>
  <c r="K88" i="1" s="1"/>
  <c r="L87" i="1"/>
  <c r="N87" i="1" s="1"/>
  <c r="K87" i="1"/>
  <c r="J87" i="1"/>
  <c r="H87" i="1"/>
  <c r="N86" i="1"/>
  <c r="M86" i="1"/>
  <c r="L86" i="1"/>
  <c r="O86" i="1" s="1"/>
  <c r="K86" i="1"/>
  <c r="J86" i="1"/>
  <c r="H86" i="1"/>
  <c r="N85" i="1"/>
  <c r="O85" i="1" s="1"/>
  <c r="M85" i="1"/>
  <c r="L85" i="1"/>
  <c r="J85" i="1"/>
  <c r="H85" i="1"/>
  <c r="K85" i="1" s="1"/>
  <c r="M84" i="1"/>
  <c r="L84" i="1"/>
  <c r="N84" i="1" s="1"/>
  <c r="O84" i="1" s="1"/>
  <c r="J84" i="1"/>
  <c r="H84" i="1"/>
  <c r="K84" i="1" s="1"/>
  <c r="O83" i="1"/>
  <c r="N83" i="1"/>
  <c r="M83" i="1"/>
  <c r="L83" i="1"/>
  <c r="J83" i="1"/>
  <c r="K83" i="1" s="1"/>
  <c r="H83" i="1"/>
  <c r="L82" i="1"/>
  <c r="M82" i="1" s="1"/>
  <c r="K82" i="1"/>
  <c r="J82" i="1"/>
  <c r="H82" i="1"/>
  <c r="M81" i="1"/>
  <c r="L81" i="1"/>
  <c r="J81" i="1"/>
  <c r="H81" i="1"/>
  <c r="K81" i="1" s="1"/>
  <c r="N80" i="1"/>
  <c r="M80" i="1"/>
  <c r="L80" i="1"/>
  <c r="O80" i="1" s="1"/>
  <c r="J80" i="1"/>
  <c r="K80" i="1" s="1"/>
  <c r="H80" i="1"/>
  <c r="L79" i="1"/>
  <c r="J79" i="1"/>
  <c r="H79" i="1"/>
  <c r="K79" i="1" s="1"/>
  <c r="N78" i="1"/>
  <c r="L78" i="1"/>
  <c r="M78" i="1" s="1"/>
  <c r="O78" i="1" s="1"/>
  <c r="J78" i="1"/>
  <c r="H78" i="1"/>
  <c r="K78" i="1" s="1"/>
  <c r="N77" i="1"/>
  <c r="L77" i="1"/>
  <c r="J77" i="1"/>
  <c r="K77" i="1" s="1"/>
  <c r="H77" i="1"/>
  <c r="L76" i="1"/>
  <c r="J76" i="1"/>
  <c r="H76" i="1"/>
  <c r="K76" i="1" s="1"/>
  <c r="L75" i="1"/>
  <c r="N75" i="1" s="1"/>
  <c r="K75" i="1"/>
  <c r="J75" i="1"/>
  <c r="H75" i="1"/>
  <c r="N74" i="1"/>
  <c r="M74" i="1"/>
  <c r="L74" i="1"/>
  <c r="O74" i="1" s="1"/>
  <c r="K74" i="1"/>
  <c r="J74" i="1"/>
  <c r="H74" i="1"/>
  <c r="N73" i="1"/>
  <c r="O73" i="1" s="1"/>
  <c r="M73" i="1"/>
  <c r="L73" i="1"/>
  <c r="J73" i="1"/>
  <c r="H73" i="1"/>
  <c r="K73" i="1" s="1"/>
  <c r="M72" i="1"/>
  <c r="L72" i="1"/>
  <c r="N72" i="1" s="1"/>
  <c r="O72" i="1" s="1"/>
  <c r="J72" i="1"/>
  <c r="H72" i="1"/>
  <c r="K72" i="1" s="1"/>
  <c r="O71" i="1"/>
  <c r="N71" i="1"/>
  <c r="M71" i="1"/>
  <c r="L71" i="1"/>
  <c r="J71" i="1"/>
  <c r="K71" i="1" s="1"/>
  <c r="H71" i="1"/>
  <c r="L70" i="1"/>
  <c r="M70" i="1" s="1"/>
  <c r="K70" i="1"/>
  <c r="J70" i="1"/>
  <c r="H70" i="1"/>
  <c r="L69" i="1"/>
  <c r="J69" i="1"/>
  <c r="H69" i="1"/>
  <c r="K69" i="1" s="1"/>
  <c r="N68" i="1"/>
  <c r="M68" i="1"/>
  <c r="L68" i="1"/>
  <c r="O68" i="1" s="1"/>
  <c r="J68" i="1"/>
  <c r="K68" i="1" s="1"/>
  <c r="H68" i="1"/>
  <c r="L67" i="1"/>
  <c r="J67" i="1"/>
  <c r="H67" i="1"/>
  <c r="K67" i="1" s="1"/>
  <c r="N66" i="1"/>
  <c r="L66" i="1"/>
  <c r="M66" i="1" s="1"/>
  <c r="O66" i="1" s="1"/>
  <c r="J66" i="1"/>
  <c r="H66" i="1"/>
  <c r="K66" i="1" s="1"/>
  <c r="N65" i="1"/>
  <c r="L65" i="1"/>
  <c r="J65" i="1"/>
  <c r="K65" i="1" s="1"/>
  <c r="H65" i="1"/>
  <c r="L64" i="1"/>
  <c r="J64" i="1"/>
  <c r="H64" i="1"/>
  <c r="K64" i="1" s="1"/>
  <c r="L63" i="1"/>
  <c r="N63" i="1" s="1"/>
  <c r="K63" i="1"/>
  <c r="J63" i="1"/>
  <c r="H63" i="1"/>
  <c r="N62" i="1"/>
  <c r="M62" i="1"/>
  <c r="L62" i="1"/>
  <c r="O62" i="1" s="1"/>
  <c r="K62" i="1"/>
  <c r="J62" i="1"/>
  <c r="H62" i="1"/>
  <c r="N61" i="1"/>
  <c r="O61" i="1" s="1"/>
  <c r="M61" i="1"/>
  <c r="L61" i="1"/>
  <c r="J61" i="1"/>
  <c r="H61" i="1"/>
  <c r="K61" i="1" s="1"/>
  <c r="M60" i="1"/>
  <c r="L60" i="1"/>
  <c r="N60" i="1" s="1"/>
  <c r="O60" i="1" s="1"/>
  <c r="J60" i="1"/>
  <c r="H60" i="1"/>
  <c r="K60" i="1" s="1"/>
  <c r="M59" i="1"/>
  <c r="L59" i="1"/>
  <c r="N59" i="1" s="1"/>
  <c r="O59" i="1" s="1"/>
  <c r="J59" i="1"/>
  <c r="K59" i="1" s="1"/>
  <c r="H59" i="1"/>
  <c r="L58" i="1"/>
  <c r="M58" i="1" s="1"/>
  <c r="K58" i="1"/>
  <c r="J58" i="1"/>
  <c r="H58" i="1"/>
  <c r="L57" i="1"/>
  <c r="J57" i="1"/>
  <c r="H57" i="1"/>
  <c r="K57" i="1" s="1"/>
  <c r="N56" i="1"/>
  <c r="M56" i="1"/>
  <c r="L56" i="1"/>
  <c r="O56" i="1" s="1"/>
  <c r="J56" i="1"/>
  <c r="H56" i="1"/>
  <c r="K56" i="1" s="1"/>
  <c r="L55" i="1"/>
  <c r="J55" i="1"/>
  <c r="H55" i="1"/>
  <c r="K55" i="1" s="1"/>
  <c r="N54" i="1"/>
  <c r="L54" i="1"/>
  <c r="M54" i="1" s="1"/>
  <c r="O54" i="1" s="1"/>
  <c r="J54" i="1"/>
  <c r="H54" i="1"/>
  <c r="K54" i="1" s="1"/>
  <c r="N53" i="1"/>
  <c r="L53" i="1"/>
  <c r="J53" i="1"/>
  <c r="K53" i="1" s="1"/>
  <c r="H53" i="1"/>
  <c r="L52" i="1"/>
  <c r="J52" i="1"/>
  <c r="H52" i="1"/>
  <c r="K52" i="1" s="1"/>
  <c r="L51" i="1"/>
  <c r="N51" i="1" s="1"/>
  <c r="K51" i="1"/>
  <c r="J51" i="1"/>
  <c r="H51" i="1"/>
  <c r="N50" i="1"/>
  <c r="M50" i="1"/>
  <c r="L50" i="1"/>
  <c r="O50" i="1" s="1"/>
  <c r="K50" i="1"/>
  <c r="J50" i="1"/>
  <c r="H50" i="1"/>
  <c r="N49" i="1"/>
  <c r="O49" i="1" s="1"/>
  <c r="M49" i="1"/>
  <c r="L49" i="1"/>
  <c r="J49" i="1"/>
  <c r="H49" i="1"/>
  <c r="K49" i="1" s="1"/>
  <c r="M48" i="1"/>
  <c r="L48" i="1"/>
  <c r="N48" i="1" s="1"/>
  <c r="O48" i="1" s="1"/>
  <c r="J48" i="1"/>
  <c r="H48" i="1"/>
  <c r="K48" i="1" s="1"/>
  <c r="M47" i="1"/>
  <c r="L47" i="1"/>
  <c r="N47" i="1" s="1"/>
  <c r="O47" i="1" s="1"/>
  <c r="J47" i="1"/>
  <c r="K47" i="1" s="1"/>
  <c r="H47" i="1"/>
  <c r="L46" i="1"/>
  <c r="M46" i="1" s="1"/>
  <c r="K46" i="1"/>
  <c r="J46" i="1"/>
  <c r="H46" i="1"/>
  <c r="L45" i="1"/>
  <c r="J45" i="1"/>
  <c r="H45" i="1"/>
  <c r="K45" i="1" s="1"/>
  <c r="N44" i="1"/>
  <c r="M44" i="1"/>
  <c r="L44" i="1"/>
  <c r="O44" i="1" s="1"/>
  <c r="J44" i="1"/>
  <c r="H44" i="1"/>
  <c r="K44" i="1" s="1"/>
  <c r="L43" i="1"/>
  <c r="N43" i="1" s="1"/>
  <c r="J43" i="1"/>
  <c r="H43" i="1"/>
  <c r="K43" i="1" s="1"/>
  <c r="N42" i="1"/>
  <c r="L42" i="1"/>
  <c r="M42" i="1" s="1"/>
  <c r="O42" i="1" s="1"/>
  <c r="J42" i="1"/>
  <c r="H42" i="1"/>
  <c r="K42" i="1" s="1"/>
  <c r="N41" i="1"/>
  <c r="L41" i="1"/>
  <c r="J41" i="1"/>
  <c r="K41" i="1" s="1"/>
  <c r="H41" i="1"/>
  <c r="L40" i="1"/>
  <c r="J40" i="1"/>
  <c r="H40" i="1"/>
  <c r="K40" i="1" s="1"/>
  <c r="L39" i="1"/>
  <c r="N39" i="1" s="1"/>
  <c r="K39" i="1"/>
  <c r="J39" i="1"/>
  <c r="H39" i="1"/>
  <c r="N38" i="1"/>
  <c r="M38" i="1"/>
  <c r="L38" i="1"/>
  <c r="O38" i="1" s="1"/>
  <c r="K38" i="1"/>
  <c r="J38" i="1"/>
  <c r="H38" i="1"/>
  <c r="N37" i="1"/>
  <c r="O37" i="1" s="1"/>
  <c r="M37" i="1"/>
  <c r="L37" i="1"/>
  <c r="J37" i="1"/>
  <c r="H37" i="1"/>
  <c r="K37" i="1" s="1"/>
  <c r="M36" i="1"/>
  <c r="L36" i="1"/>
  <c r="N36" i="1" s="1"/>
  <c r="O36" i="1" s="1"/>
  <c r="J36" i="1"/>
  <c r="H36" i="1"/>
  <c r="K36" i="1" s="1"/>
  <c r="M35" i="1"/>
  <c r="L35" i="1"/>
  <c r="N35" i="1" s="1"/>
  <c r="O35" i="1" s="1"/>
  <c r="J35" i="1"/>
  <c r="K35" i="1" s="1"/>
  <c r="H35" i="1"/>
  <c r="L34" i="1"/>
  <c r="M34" i="1" s="1"/>
  <c r="K34" i="1"/>
  <c r="J34" i="1"/>
  <c r="H34" i="1"/>
  <c r="L33" i="1"/>
  <c r="J33" i="1"/>
  <c r="H33" i="1"/>
  <c r="K33" i="1" s="1"/>
  <c r="N32" i="1"/>
  <c r="M32" i="1"/>
  <c r="L32" i="1"/>
  <c r="O32" i="1" s="1"/>
  <c r="J32" i="1"/>
  <c r="H32" i="1"/>
  <c r="K32" i="1" s="1"/>
  <c r="L31" i="1"/>
  <c r="J31" i="1"/>
  <c r="H31" i="1"/>
  <c r="K31" i="1" s="1"/>
  <c r="N30" i="1"/>
  <c r="L30" i="1"/>
  <c r="M30" i="1" s="1"/>
  <c r="O30" i="1" s="1"/>
  <c r="J30" i="1"/>
  <c r="H30" i="1"/>
  <c r="K30" i="1" s="1"/>
  <c r="N29" i="1"/>
  <c r="L29" i="1"/>
  <c r="J29" i="1"/>
  <c r="K29" i="1" s="1"/>
  <c r="H29" i="1"/>
  <c r="L28" i="1"/>
  <c r="J28" i="1"/>
  <c r="H28" i="1"/>
  <c r="K28" i="1" s="1"/>
  <c r="L27" i="1"/>
  <c r="N27" i="1" s="1"/>
  <c r="K27" i="1"/>
  <c r="J27" i="1"/>
  <c r="H27" i="1"/>
  <c r="N26" i="1"/>
  <c r="M26" i="1"/>
  <c r="L26" i="1"/>
  <c r="O26" i="1" s="1"/>
  <c r="K26" i="1"/>
  <c r="J26" i="1"/>
  <c r="H26" i="1"/>
  <c r="N25" i="1"/>
  <c r="O25" i="1" s="1"/>
  <c r="M25" i="1"/>
  <c r="L25" i="1"/>
  <c r="J25" i="1"/>
  <c r="H25" i="1"/>
  <c r="K25" i="1" s="1"/>
  <c r="M24" i="1"/>
  <c r="L24" i="1"/>
  <c r="N24" i="1" s="1"/>
  <c r="O24" i="1" s="1"/>
  <c r="J24" i="1"/>
  <c r="H24" i="1"/>
  <c r="K24" i="1" s="1"/>
  <c r="O23" i="1"/>
  <c r="N23" i="1"/>
  <c r="M23" i="1"/>
  <c r="L23" i="1"/>
  <c r="J23" i="1"/>
  <c r="K23" i="1" s="1"/>
  <c r="H23" i="1"/>
  <c r="L22" i="1"/>
  <c r="M22" i="1" s="1"/>
  <c r="K22" i="1"/>
  <c r="J22" i="1"/>
  <c r="H22" i="1"/>
  <c r="L21" i="1"/>
  <c r="J21" i="1"/>
  <c r="H21" i="1"/>
  <c r="K21" i="1" s="1"/>
  <c r="H20" i="1"/>
  <c r="J20" i="1"/>
  <c r="L20" i="1"/>
  <c r="M20" i="1" s="1"/>
  <c r="O178" i="1"/>
  <c r="O181" i="1" s="1"/>
  <c r="O81" i="1" l="1"/>
  <c r="O29" i="1"/>
  <c r="O65" i="1"/>
  <c r="O76" i="1"/>
  <c r="O113" i="1"/>
  <c r="O77" i="1"/>
  <c r="O91" i="1"/>
  <c r="O149" i="1"/>
  <c r="O161" i="1"/>
  <c r="N22" i="1"/>
  <c r="O22" i="1" s="1"/>
  <c r="M29" i="1"/>
  <c r="N34" i="1"/>
  <c r="O34" i="1" s="1"/>
  <c r="M41" i="1"/>
  <c r="O41" i="1" s="1"/>
  <c r="N46" i="1"/>
  <c r="O46" i="1" s="1"/>
  <c r="O51" i="1"/>
  <c r="M53" i="1"/>
  <c r="O53" i="1" s="1"/>
  <c r="N58" i="1"/>
  <c r="O58" i="1" s="1"/>
  <c r="O63" i="1"/>
  <c r="M65" i="1"/>
  <c r="N70" i="1"/>
  <c r="O70" i="1" s="1"/>
  <c r="M77" i="1"/>
  <c r="N82" i="1"/>
  <c r="O82" i="1" s="1"/>
  <c r="O87" i="1"/>
  <c r="M89" i="1"/>
  <c r="O89" i="1" s="1"/>
  <c r="N94" i="1"/>
  <c r="O94" i="1" s="1"/>
  <c r="M101" i="1"/>
  <c r="O101" i="1" s="1"/>
  <c r="N106" i="1"/>
  <c r="O106" i="1" s="1"/>
  <c r="M113" i="1"/>
  <c r="N118" i="1"/>
  <c r="O118" i="1" s="1"/>
  <c r="M125" i="1"/>
  <c r="O125" i="1" s="1"/>
  <c r="N130" i="1"/>
  <c r="O130" i="1" s="1"/>
  <c r="O135" i="1"/>
  <c r="M137" i="1"/>
  <c r="O137" i="1" s="1"/>
  <c r="N142" i="1"/>
  <c r="O142" i="1" s="1"/>
  <c r="M149" i="1"/>
  <c r="N154" i="1"/>
  <c r="O154" i="1" s="1"/>
  <c r="O159" i="1"/>
  <c r="M161" i="1"/>
  <c r="N166" i="1"/>
  <c r="O166" i="1" s="1"/>
  <c r="M173" i="1"/>
  <c r="O173" i="1" s="1"/>
  <c r="M31" i="1"/>
  <c r="M43" i="1"/>
  <c r="O43" i="1" s="1"/>
  <c r="M55" i="1"/>
  <c r="M67" i="1"/>
  <c r="M79" i="1"/>
  <c r="M91" i="1"/>
  <c r="M103" i="1"/>
  <c r="O103" i="1" s="1"/>
  <c r="M115" i="1"/>
  <c r="O115" i="1" s="1"/>
  <c r="M127" i="1"/>
  <c r="M139" i="1"/>
  <c r="O139" i="1" s="1"/>
  <c r="M151" i="1"/>
  <c r="M163" i="1"/>
  <c r="O163" i="1" s="1"/>
  <c r="M175" i="1"/>
  <c r="N55" i="1"/>
  <c r="O55" i="1" s="1"/>
  <c r="N67" i="1"/>
  <c r="O67" i="1" s="1"/>
  <c r="N79" i="1"/>
  <c r="O79" i="1" s="1"/>
  <c r="N91" i="1"/>
  <c r="N103" i="1"/>
  <c r="N115" i="1"/>
  <c r="N127" i="1"/>
  <c r="O127" i="1" s="1"/>
  <c r="N139" i="1"/>
  <c r="N151" i="1"/>
  <c r="O151" i="1" s="1"/>
  <c r="N163" i="1"/>
  <c r="N175" i="1"/>
  <c r="O175" i="1" s="1"/>
  <c r="M69" i="1"/>
  <c r="O69" i="1" s="1"/>
  <c r="M93" i="1"/>
  <c r="M105" i="1"/>
  <c r="O105" i="1" s="1"/>
  <c r="M117" i="1"/>
  <c r="M129" i="1"/>
  <c r="M141" i="1"/>
  <c r="O141" i="1" s="1"/>
  <c r="M153" i="1"/>
  <c r="M165" i="1"/>
  <c r="M21" i="1"/>
  <c r="M33" i="1"/>
  <c r="M45" i="1"/>
  <c r="M57" i="1"/>
  <c r="N21" i="1"/>
  <c r="O21" i="1" s="1"/>
  <c r="M28" i="1"/>
  <c r="O28" i="1" s="1"/>
  <c r="N33" i="1"/>
  <c r="O33" i="1" s="1"/>
  <c r="M40" i="1"/>
  <c r="N45" i="1"/>
  <c r="O45" i="1" s="1"/>
  <c r="M52" i="1"/>
  <c r="N57" i="1"/>
  <c r="O57" i="1" s="1"/>
  <c r="M64" i="1"/>
  <c r="N69" i="1"/>
  <c r="M76" i="1"/>
  <c r="N81" i="1"/>
  <c r="M88" i="1"/>
  <c r="O88" i="1" s="1"/>
  <c r="N93" i="1"/>
  <c r="O93" i="1" s="1"/>
  <c r="M100" i="1"/>
  <c r="O100" i="1" s="1"/>
  <c r="N105" i="1"/>
  <c r="M112" i="1"/>
  <c r="N117" i="1"/>
  <c r="O117" i="1" s="1"/>
  <c r="M124" i="1"/>
  <c r="N129" i="1"/>
  <c r="O129" i="1" s="1"/>
  <c r="M136" i="1"/>
  <c r="N141" i="1"/>
  <c r="M148" i="1"/>
  <c r="N153" i="1"/>
  <c r="O153" i="1" s="1"/>
  <c r="M160" i="1"/>
  <c r="N165" i="1"/>
  <c r="O165" i="1" s="1"/>
  <c r="M172" i="1"/>
  <c r="N31" i="1"/>
  <c r="O31" i="1" s="1"/>
  <c r="N40" i="1"/>
  <c r="O40" i="1" s="1"/>
  <c r="N52" i="1"/>
  <c r="O52" i="1" s="1"/>
  <c r="N64" i="1"/>
  <c r="O64" i="1" s="1"/>
  <c r="N76" i="1"/>
  <c r="N88" i="1"/>
  <c r="N100" i="1"/>
  <c r="N112" i="1"/>
  <c r="O112" i="1" s="1"/>
  <c r="N124" i="1"/>
  <c r="O124" i="1" s="1"/>
  <c r="N136" i="1"/>
  <c r="O136" i="1" s="1"/>
  <c r="N148" i="1"/>
  <c r="O148" i="1" s="1"/>
  <c r="N160" i="1"/>
  <c r="O160" i="1" s="1"/>
  <c r="N172" i="1"/>
  <c r="O172" i="1" s="1"/>
  <c r="N28" i="1"/>
  <c r="M174" i="1"/>
  <c r="O174" i="1" s="1"/>
  <c r="M27" i="1"/>
  <c r="O27" i="1" s="1"/>
  <c r="M39" i="1"/>
  <c r="O39" i="1" s="1"/>
  <c r="M51" i="1"/>
  <c r="M63" i="1"/>
  <c r="M75" i="1"/>
  <c r="O75" i="1" s="1"/>
  <c r="M87" i="1"/>
  <c r="M99" i="1"/>
  <c r="O99" i="1" s="1"/>
  <c r="M111" i="1"/>
  <c r="O111" i="1" s="1"/>
  <c r="M123" i="1"/>
  <c r="O123" i="1" s="1"/>
  <c r="M135" i="1"/>
  <c r="M147" i="1"/>
  <c r="O147" i="1" s="1"/>
  <c r="M159" i="1"/>
  <c r="M171" i="1"/>
  <c r="O171" i="1" s="1"/>
  <c r="N176" i="1"/>
  <c r="O176" i="1" s="1"/>
  <c r="N20" i="1"/>
  <c r="O20" i="1" s="1"/>
  <c r="K20" i="1"/>
  <c r="O184" i="1"/>
  <c r="O177" i="1"/>
  <c r="O185" i="1" l="1"/>
  <c r="O179" i="1" l="1"/>
  <c r="O182" i="1" l="1"/>
  <c r="O183" i="1" s="1"/>
  <c r="O180" i="1"/>
  <c r="O18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<sst xmlns="http://schemas.openxmlformats.org/spreadsheetml/2006/main" count="359" uniqueCount="202">
  <si>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</si>
  <si>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</si>
  <si>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</si>
  <si>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</si>
  <si>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</si>
  <si>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</si>
  <si>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</si>
  <si>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</si>
  <si>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</si>
  <si>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</si>
  <si>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</si>
  <si>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</si>
  <si>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</si>
  <si>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</si>
  <si>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</si>
  <si>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</si>
  <si>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</si>
  <si>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</si>
  <si>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</si>
  <si>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</si>
  <si>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</si>
  <si>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</si>
  <si>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</si>
  <si>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</si>
  <si>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</si>
  <si>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</si>
  <si>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</si>
  <si>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</si>
  <si>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</si>
  <si>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</si>
  <si>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</si>
  <si>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</si>
  <si>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</si>
  <si>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</si>
  <si>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</si>
  <si>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</si>
  <si>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</si>
  <si>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</si>
  <si>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</si>
  <si>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</si>
  <si>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</si>
  <si>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</si>
  <si>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</si>
  <si>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</si>
  <si>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</si>
  <si>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Placa 60305- Equipo Amplificador  ROCKSTAR, referencia MS-20 S/N 1437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</si>
  <si>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27547- Equipo AMPLIFICADOR 16 WTS MARCA POWERED BY CELESTION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</si>
  <si>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44847- Equipo AMPLIFICADOR BAJO ELECTRICO MARCA AMPEG BA-115 100 WATT 1X15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</si>
  <si>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44849- Equipo AMPLIFICADOR BAJO ELECTRICO MARCA AMPEG BA-115 HP, 220 WATT 1X15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</si>
  <si>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55167- EQUIPO AMPLIFICADOR DE GUITARRA ELECTRICA  PROFESIONAL (100 WATTS 2 PARLANTES 12", 2 CANALES) MARCA FENDER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</si>
  <si>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55168- EQUIPO AMPLIFICADOR DE GUITARRA ELECTRICA  PROFESIONAL (100 WATTS 2 PARLANTES 12", 2 CANALES) MARCA FENDER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</si>
  <si>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55166-EQUIPO AMPLIFICADOR DE GUITARRA ELECTRO ACUSTICA  PROFESIONAL (150 WATTS 2 PARLANTES 8", 2 CANALES) MARCA FENDER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</si>
  <si>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44848- EQUIPO AMPLIFICADOR GUITARRA ELECTRICA MARCA FENDER FRONTMAN 212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</si>
  <si>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34421 EQUIPO AMPLIFICADOR GUITARRA ELECTRICA MARCA LANEY HC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</si>
  <si>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34422-EQUIPO AMPLIFICADOR GUITARRA ELECTRICA MARCA LANEY HC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</si>
  <si>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44850 -EQUIPO AMPLIFICADOR GUITARRA ELECTRICA MARCA LANEY 65 WATT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</si>
  <si>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34424- EQUIPO AMPLIFICADOR MARCA LANEY RB3 BAJO ELECTRICO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</si>
  <si>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34425-EQUIPO AMPLIFICADOR MARCA LANEY RB3 BAJO ELECTRICO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</si>
  <si>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46164-EQUIPO AMPLIFICADOR PARA BAJO MARCA MARSHALL REF MB 150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</si>
  <si>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46165 -EQUIPO AMPLIFICADOR PARA BAJO MARCA MARSHALL REF: MB 150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</si>
  <si>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46180-EQUIPO MEZCLADORA ANALOGA 20 CH Y USB, REF: MG-206C-USB MARCA YAMAHA Mantenimiento preventivo y correctivo: Limpieza interior y exterior, limpieza de contactos electrónicos, revisión del parlante, mantenimiento del cono y bobina, soldadura de contactos defectuosas</t>
  </si>
  <si>
    <t>PLACA 46196-EQUIPO MONITOR AUTOAMPLIFICADO REF: MSR-400, MARCA: YAMAHA Mantenimiento preventivo y correctivo: Limpieza interior y exterior, limpieza de contactos electrónicos, revisión del parlante, mantenimiento del cono y bobina, soldadura de contactos defectuosa</t>
  </si>
  <si>
    <t>PLACA 46197-EQUIPO MONITOR AUTOAMPLIFICADO REF: MSR-400, MARCA: YAMAHA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</si>
  <si>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46198 - EQUIPO MONITOR AUTOAMPLIFICADO REF: MSR-400, MARCA: YAMAHA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</si>
  <si>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46199-EQUIPO MONITOR AUTOAMPLIFICADO REF: MSR-400, MARCA: YAMAHA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</si>
  <si>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46200-EQUIPO MONITOR AUTOAMPLIFICADO REF: MSR-400, MARCA: YAMAHA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</si>
  <si>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46201-EQUIPO MONITOR AUTOAMPLIFICADO REF: MSR-400, MARCA: YAMAHA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</si>
  <si>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61125-EQUIPO PARLANTES AUTOPOTENCIADO (AUTO AMPLIFICADO DSR115) XLR 1300 WATT ALTAVOCES ACTIVOS DE 15 DE 2 VIAS MARCA YAMAHA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</si>
  <si>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61126-EQUIPO PARLANTES AUTOPOTENCIADO (AUTO AMPLIFICADO DSR115) XLR 1300 WATT ALTAVOCES ACTIVOS DE 15 DE 2 VIAS MARCA YAMAHA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</si>
  <si>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61127-EQUIPO PARLANTES AUTOPOTENCIADO (AUTO AMPLIFICADO DSR115) XLR 1300 WATT ALTAVOCES ACTIVOS DE 15 DE 2 VIAS MARCA YAMAHA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</si>
  <si>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61128-EQUIPO PARLANTES AUTOPOTENCIADO (AUTO AMPLIFICADO DSR115) XLR 1300 WATT ALTAVOCES ACTIVOS DE 15 DE 2 VIAS MARCA YAMAHA Mantenimiento preventivo y correctivo: Mantenimiento general del elemento, donde comprenda la revisión de tarjetas limpieza interior y exterior, limpieza de contactos electrónicos, revisión del parlante, mantenimiento del cono y bobina, soldadura de contactos defectuosas.</t>
  </si>
  <si>
    <t>PLACA 46171-EQUIPO CLARINETE BAJO REF: YCL-221 II MARCA: YAMAHA Mantenimiento preventivo y correctivo: limpieza interior y exterior, Ajuste Tornillos de regulación flojos: Limpieza, lubricación,  Limpieza, lubricación, regulación y puesta a punto,  Limpieza y desinfección del estuche, paño de limpieza.</t>
  </si>
  <si>
    <t>PLACA 60299-EQUIPO Clarinete Bajo YAMAHA, Referencia YCL-221 S/N 1430 Mantenimiento preventivo y correctivo: Limpieza interior y exterior, Ajuste Tornillos de regulación flojos: Limpieza, lubricación,  Limpieza, lubricación, regulación y puesta a punto,  Limpieza y desinfección del estuche, paño de limpieza.</t>
  </si>
  <si>
    <t>PLACA 60300-EQUIPO Clarinete Soprano  YAMAHA, Referencia YCL-250 S/N 1431 Mantenimiento preventivo y correctivo: Limpieza interior y exterior, Ajuste Tornillos de regulación flojos: Limpieza, lubricación,  Limpieza, lubricación, regulación y puesta a punto,  Limpieza y desinfección del estuche, paño de limpieza:</t>
  </si>
  <si>
    <t>PLACA 31877-EQUIPO CLARINETE YAMAHA YCL 250 Mantenimiento preventivo y correctivo: Limpieza interior y exterior, Ajuste Tornillos de regulación flojos: Limpieza, lubricación,  Limpieza, lubricación, regulación y puesta a punto,  Limpieza y desinfección del estuche, paño de limpieza.</t>
  </si>
  <si>
    <t>PLACA 31878-EQUIPO CLARINETE YAMAHA YCL 250 Mantenimiento preventivo ycorrectivo: Limpieza interior y exterior, Ajuste Tornillos de regulación flojos: Limpieza, lubricación,  Limpieza, lubricación, regulación y puesta a punto,  Limpieza y desinfección del estuche, paño de limpieza.</t>
  </si>
  <si>
    <t>PLACA 46173-EQUIPO CORNO FRANCES DOBLE REF:YHR-668II, MARCA: YAMAHA Mantenimiento preventivo y correctivo: Limpieza de pistones. Limpieza de válvulas, calibración de válvulas, Limpieza interior, exterior y Lubricación,ajuste de rotores, cambio de cuerdas y corcho de llave de agua, Limpieza y desinfección del estuche. Paño de limpieza</t>
  </si>
  <si>
    <t>PLACA 42199-EQUIPO EUFONIO DORADO EN SI BEMOL Mantenimiento preventivo y correctivo: Limpieza de pistones. Limpieza de válvulas, calibración de válvulas, Limpieza interior, exterior y Lubricación, ajuste de pistones y bombas, cambio de zapatillas llaves de agua, cambio de guias y resortes, Limpieza y desinfección del estuche. Paño de limpieza</t>
  </si>
  <si>
    <t>PLACA 55080-EQUIPO EUFONIO DORADO EN SIBEMOL, PROFESIONAL MARCA YAMAHA Mantenimiento preventivo y correctivo: Limpieza de pistones. Limpieza de válvulas, calibración de válvulas, Limpieza interior, exterior y Lubricación, ajuste de pistones y bombas, cambio de zapatillas llaves de agua, cambio de guias y resortes, Limpieza y desinfección del estuche. Paño de limpieza</t>
  </si>
  <si>
    <t>PLACA 46226-EQUIPO FAGOT MODEL, REF: FAGOT-FOX222D, MARCA FOX RENARD Mantenimiento preventivo y correctivo: Limpieza interior y exterior de la madera, Resortes: Tensionado o Reemplazo, Ejes defectuosos: Cambio, Tornillos de regulación flojos o trabados, Fijar o reemplazar, Topes: Pegar o cambiar, Llaves: Enderezar, Lubricación, regulación y puesta a punto. Control de pérdidas de aire. Limpieza y desinfección del estuche.</t>
  </si>
  <si>
    <t>PLACA 46174-EQUIPO FLAUTA TRAVERSA REF: YFL-471 H, MARCA YAMAHA Mantenimiento preventivo y correctivo: Limpieza interior y exterior de la madera, Resortes: Tensionado o Reemplazo, Ejes defectuosos: Cambio, Tornillos de regulación flojos o trabados, Fijar o reemplazar, Topes: Pegar o cambiar, Llaves: Enderezar, Uniones rotas o flojas Cambiar,corcho de la cabeza Lubricación, regulación y puesta a punto. Control de pérdidas aire. Limpieza y desinfección del estuche.</t>
  </si>
  <si>
    <t>PLACA 42195-EQUIPO FLAUTÍN PICCOLO EN RESINA ABS- SERIAL N.21107877 MARCA YAMAHA Mantenimiento preventivo y correctivo: Limpieza interior y exterior de la madera, Resortes: Tensionado o Reemplazo, Ejes defectuosos: Cambio, Tornillos de regulación flojos o trabados, Fijar o reemplazar, Topes: Pegar o cambiar, Llaves: Enderezar, Uniones rotas o flojas Cambiar,corcho de la cabeza Lubricación, regulación y puesta a punto. Control de pérdidas aire. Limpieza y desinfección del estuche.</t>
  </si>
  <si>
    <t>PLACA 46202OBOE, REF: YOB-431, MARCA: YAMAHA Mantenimiento preventivo y correctivo: Limpieza interior y exterior de la madera, Resortes: Tensionado o Reemplazo, Ejes defectuosos: Cambio, Tornillos de regulación flojos o trabados, Fijar o reemplazar, Topes: Pegar o cambiar, Llaves: Enderezar, Uniones rotas o flojas Cambiar, Lubricación, regulación y puesta a punto. Control de pérdidas de aire. Limpieza y desinfección del estuche.</t>
  </si>
  <si>
    <t>PLACA 42196-EQUIPOS SAXOFÓN BARÍTONO DORADO IMEDIO- SERIAL N.21032323 Mantenimiento preventivo y correctivo: Limpieza interior y exterior, Resortes: Tensionado o Reemplazo, Ejes defectuosos: Cambio, Golpes: Planchado Llaves: Enderezar-Soldar, Tudel: Cambiar corcho, Rodillos: Cambiar, Limpieza, regulación, lubricación y puesta a punto, Supresión de juegos y ruidos, Limpieza y desinfección del estuche. Paño de limpieza.</t>
  </si>
  <si>
    <t>PLACA 30927-EQUIPO SAXOFON ALTO YAMAHA Mantenimiento preventivo y correctivo: Limpieza interior y exterior, Resortes: Tensionado o Reemplazo, Ejes defectuosos: Cambio, Golpes: Planchado Llaves, Limpieza, regulación, lubricación y puesta a punto, Supresión de juegos y ruidos, Limpieza y desinfección del estuche. Paño de limpieza.</t>
  </si>
  <si>
    <t>PLACA 31879-EQUIPO SAXOFON ALTO YAMAHA YAS 275 Mantenimiento preventivo y correctivo: Limpieza interior y exterior, Resortes: Tensionado o Reemplazo, Ejes defectuosos: Cambio, Golpes: Planchado Llaves, Limpieza, regulación, lubricación y puesta a punto, Supresión de juegos y ruidos, Limpieza y desinfección del estuche. Paño de limpieza.</t>
  </si>
  <si>
    <t>PLACA 46203-EQUIPO SAXOFON SOPRANO INTERMEDIO, REF: YSS-475, MARCA: YAMAHA Mantenimiento preventivo y correctivo: Limpieza interior y exterior, Resortes: Tensionado o Reemplazo, Ejes defectuosos: Cambio, Golpes: Planchado Llaves, Limpieza, regulación, lubricación y puesta a punto, Supresión de juegos y ruidos, Limpieza y desinfección del estuche. Paño de limpieza.</t>
  </si>
  <si>
    <t>PLACA 60309-EQUIPO Saxofón Tenor YAMAHA, referencia YTS-23 S/N 1443 Mantenimiento preventivo y correctivo: Limpieza interior y exterior, Resortes: Tensionado o Reemplazo, Ejes defectuosos: Cambio, Golpes: Planchado Llaves, Limpieza, regulación, lubricación y puesta a punto, Supresión de juegos y ruidos, Limpieza y desinfección del estuche. Paño de limpieza.</t>
  </si>
  <si>
    <t>PLACA 60302-EQUIPO Trombón  YAMAHA, Referencia YSL-154 S/N 1433 Mantenimiento preventivo y correctivo: Alineación, ajuste y cambio de corcho de salivero, sustitución tope de goma y fieltros internos, limpieza de vara, calibración de vara. Golpes en bombas y campana. Limpieza y desinfección del estuche. Paño de limpieza.</t>
  </si>
  <si>
    <t>PLACA 55081-EQUIPO TROMBON TENOR PROFESIONAL MARCA YAMAHA Mantenimiento preventivo y correctivo: Alineación, ajuste y cambio de corcho de salivero, sustitución tope de goma y fieltros internos, limpieza de vara, calibración de vara. Golpes en bombas y campana. Limpieza y desinfección del estuche. Paño de limpieza.</t>
  </si>
  <si>
    <t>PLACA 31880-EQUIPO TROMBON YAMAHA YSL 647 Mantenimiento preventivo y correctivo: Alineación, ajuste y cambio de corcho de salivero, sustitución tope de goma y fieltros internos, limpieza de vara, calibración de vara. Golpes en bombas y campana. Limpieza y desinfección del estuche. Paño de limpieza.</t>
  </si>
  <si>
    <t>PLACA 60301-EQUIPO Trompeta  YAMAHA, Referencia YTR-1335 S/N 1432 Mantenimiento preventivo y correctivo: Limpieza de pistones. Limpieza de válvulas, calibración de válvulas, Limpieza interior, exterior y Lubricación, afinación con instrumental y tocando, ajuste de pistones, cambio de zapatilla de llaves de agua, fieltros internos y superiores, Limpieza y desinfección del estuche. Paño de limpieza.</t>
  </si>
  <si>
    <t>PLACA 42192-EQUIPO TROMPETA DORADA EN DO ESTÁNDAR- SERIAL N.QO1974850 MARCA YAMAHA Mantenimiento preventivo y correctivo: Limpieza de pistones. Limpieza de válvulas, calibración de válvulas, Limpieza interior, exterior y Lubricación, afinación con instrumental y tocando, ajuste de pistones, cambio de zapatilla de llaves de agua, fieltros internos y superiores, Limpieza y desinfección del estuche. Paño de limpieza</t>
  </si>
  <si>
    <t>PLACA 46217-EQUIPO TROMPETA PICCOLO PROFESIONAL, REF: YTR-6810S, MARCA: YAMAHA Mantenimiento preventivo y correctivo: Limpieza de pistones. Limpieza de válvulas, calibración de válvulas, Limpieza interior, exterior y Lubricación, afinación con instrumental y tocando, ajuste de pistones, cambio de zapatilla de llaves de agua, fieltros internos y superiores, Limpieza y desinfección del estuche. Paño de limpieza.</t>
  </si>
  <si>
    <t>PLACA 31883 -EQUIPO TROMPETA YAMAHA YTR 8310Z Mantenimiento preventivo y correctivo: Limpieza de pistones. Limpieza de válvulas, calibración de válvulas, Limpieza interior, exterior y Lubricación, afinación con instrumental y tocando, ajuste de pistones, cambio de zapatilla de llaves de agua, fieltros internos y superiores, Limpieza y desinfección del estuche. Paño de limpieza.</t>
  </si>
  <si>
    <t>PLACA 55082-EQUIPO TUBA VERTICAL DORADA INTERMED MARCA YAMAHA Mantenimiento preventivo y correctivo: Limpieza de pistones. Limpieza de válvulas, calibración de válvulas, Limpieza interior, exterior y Lubricación, afinación con instrumental y tocando, ajuste de pistones, cambio de zapatilla de llaves de agua, fieltros internos y superiores, Limpieza y desinfección del estuche. Paño de limpieza</t>
  </si>
  <si>
    <t>PLACA 27846-EQUIPO TIPLE MARCA PABLO HERNAN RUEDA Mantenimiento preventivo y correctivo: Limpieza general externa con aceites y resinas naturales, en trastes y cuerpo, mantenimiento de clavijero. Limpieza y cambio de cuerdas.</t>
  </si>
  <si>
    <t>PLACA 60307-EQUIPO Tiple HC STUDIO S/N 1441 MARCA SANTANDEREANA -HECTOR CRUZ Mantenimiento preventivo y correctivo: Limpieza general externa con aceites y resinas naturales, en trastes y cuerpo, mantenimiento de clavijero. Limpieza y cambio de cuerdas.</t>
  </si>
  <si>
    <t>PLACA 27844-EQUIPO GUITARRA ACUSTICA MARCA PIMENTEL Mantenimiento preventivo y correctivo: Limpieza general externa con aceites y resinas naturales, en trastes y cuerpo, mantenimiento de clavijero. Limpieza de cuerdas.</t>
  </si>
  <si>
    <t>PLACA 34427-EQUIPO GUITARRA ACUSTICA ALHAMBRA 1C Mantenimiento preventivo y correctivo: Limpieza general externa con aceites y resinas naturales, en trastes y cuerpo, mantenimiento de clavijero. Limpieza de cuerdas.</t>
  </si>
  <si>
    <t>PLACA 34428-EQUIPO GUITARRA ACUSTICA ALHAMBRA 1C Mantenimiento preventivo y correctivo: Limpieza general externa con aceites y resinas naturales, en trastes y cuerpo, mantenimiento de clavijero. Limpieza de cuerdas.</t>
  </si>
  <si>
    <t>PLACA 27648-EQUIPO GUITARRA ACUSTICA ESPAÑOLA MOD 4P 902043 MARCA ALAMBRA Mantenimiento preventivo y correctivo: Limpieza general externa con aceites y resinas naturales, en trastes y cuerpo, mantenimiento de clavijero. Limpieza de cuerdas.</t>
  </si>
  <si>
    <t>PLACA 27649-EQUIPO GUITARRA ACUSTICA ESPAÑOLA MOD 4P 902043 MARCA ALAMBRA Mantenimiento preventivo y correctivo: Limpieza general externa con aceites y resinas naturales, en trastes y cuerpo, mantenimiento de clavijero. Limpieza de cuerdas.</t>
  </si>
  <si>
    <t>PLACA 60306-EQUIPO Guitarra Acústica SCALA, referencia C-960 S/N 1439 MARCA SCALA Mantenimiento preventivo y correctivo: Limpieza general externa con aceites y resinas naturales, en trastes y cuerpo, mantenimiento de clavijero. Limpieza de cuerdas.</t>
  </si>
  <si>
    <t>PLACA 27847-EQUIPO BANDOLA MARCA PABLO HERNAN RUEDA Mantenimiento preventivo y correctivo: Limpieza general externa con aceites y resinas naturales, en trastes y cuerpo, mantenimiento de clavijero. Limpieza  de cuerda y cambio de cuerdas </t>
  </si>
  <si>
    <t>PLACA 27848-EQUIPO BANDOLA MARCA PABLO HERNAN RUEDA Mantenimiento preventivo y correctivo: Limpieza general externa con aceites y resinas naturales, en trastes y cuerpo, mantenimiento de clavijero. Limpieza  de cuerda y cambio de cuerdas. </t>
  </si>
  <si>
    <t>PLACA 27849-EQUIPOS BANDOLA MARCA PABLO HERNAN RUEDA Mantenimiento preventivo y correctivo: Limpieza general externa con aceites y resinas naturales, en trastes y cuerpo, mantenimiento de clavijero. Limpieza  de cuerda y cambio de cuerdas. </t>
  </si>
  <si>
    <t>PLACA 55165-EQUIPO GUITARRA ELECTRICA (STRATOCASTER AMERICAN STANDARD SINGLE PICK UP/ HUMBUKER PICKUP, DELUXE) FENDER Mantenimiento preventivo y correctivo: Limpieza exterior, limpieza de cuerdas, mantenimiento de clavijero y sistema electrónico.</t>
  </si>
  <si>
    <t>PLACA 34418-EQUIPO GUITARRA ELECTRICA IBAÑEZ GRG 270 Mantenimiento preventivo y correctivo: Limpieza exterior, limpieza de cuerdas, mantenimiento de clavijero y sistema electrónico.</t>
  </si>
  <si>
    <t>PLACA 60304-EQUIPO Guitarra Eléctrica ROCKSTAR, referencia E-200BK S/N 1436 Mantenimiento preventivo y correctivo: Limpieza exterior, limpieza de cuerdas, mantenimiento de clavijero y sistema electrónico.</t>
  </si>
  <si>
    <t>PLACA 30928-EQUIPO GUITARRA STINGREY E5 CON AMPLIFICADOR FE Mantenimiento preventivo y correctivo: Limpieza exterior, limpieza de cuerdas, mantenimiento de clavijero y sistema electrónico.</t>
  </si>
  <si>
    <t>PLACA 55160- EQUIPO BAJO ELECTRICO 4 CUERDAS PROFESIONAL (JAZZ, PRESICION, DELUXE) FENDER Mantenimiento preventivo y correctivo: Limpieza exterior, limpieza de cuerdas, mantenimiento de clavijero y sistema electrónico.</t>
  </si>
  <si>
    <t>PLACA 55161-EQUIPO BAJO ELECTRICO 5 CUERDAS PROFESIONAL (JAZZ, PRESICION, DELUXE) FENDER Mantenimiento preventivo y correctivo: Limpieza exterior, limpieza de cuerdas, mantenimiento de clavijero y sistema electrónico.</t>
  </si>
  <si>
    <t>PLACA 30929-EQUIPO BAJO ELECTRICO SAMICK CON AMPLIFICADOR Mantenimiento preventivo y correctivo: Limpieza exterior, limpieza de cuerdas, mantenimiento de clavijero y sistema electrónico.</t>
  </si>
  <si>
    <t>PLACA 34431-EQUIPO BAJO ELECTRICO YAMAHA REX 375 Mantenimiento preventivo y correctivo: Limpieza exterior, limpieza de cuerdas, mantenimiento de clavijero y sistema electrónico.</t>
  </si>
  <si>
    <t>PLACA 42207-EQUIPO VIOLAS GREKO DE ESTUDIO 14" Mantenimiento preventivo y correctivo: Limpieza general, limpieza de cuerdas, afinación y ajuste general.</t>
  </si>
  <si>
    <t>PLACA 42208-EQUIPO VIOLAS GREKO DE ESTUDIO 15" Mantenimiento preventivo y correctivo: Limpieza general, limpieza de cuerdas, afinación y ajuste general.</t>
  </si>
  <si>
    <t>PLACA 42209-EQUIPO VIOLAS GREKO DE ESTUDIO 15" Mantenimiento preventivo y correctivo: Limpieza general, limpieza de cuerdas, afinación y ajuste general.</t>
  </si>
  <si>
    <t>PLACA 42210-EQUIPO VIOLÍN GREKO DE ESTUDIO 16" Mantenimiento preventivo y correctivo: Limpieza exterior, limpieza de cuerdas, mantenimiento de clavijero, tallado de puente, limpieza de arco y cambio de encerado, ajuste del alma.Cambio parcial de cuerdas deterioradas.</t>
  </si>
  <si>
    <t>PLACA 42211-EQUIPO VIOLÍN GREKO DE ESTUDIO 1/2 Mantenimiento preventivo y correctivo: Limpieza exterior, limpieza de cuerdas, mantenimiento de clavijero, tallado de puente, limpieza de arco y cambio de encerado, ajuste del alma.Cambio parcial de cuerdas deterioradas</t>
  </si>
  <si>
    <t>PLACA 42212-EQUIPO VIOLÍN GREKO DE ESTUDIO 1/2 Mantenimiento preventivo y correctivo: Limpieza exterior, limpieza de cuerdas, mantenimiento de clavijero, tallado de puente, limpieza de arco y cambio de encerado, ajuste del alma.Cambio parcial de cuerdas deterioradas.</t>
  </si>
  <si>
    <t>PLACA 42213-EQUIPO VIOLÍN GREKO DE ESTUDIO 3/4 Mantenimiento preventivo y correctivo: Limpieza del arco reemplazar encerado, mantenimiento de la punta, Ajuste del alma, mantenimiento de clavijas, tallado de puente, limpieza del diapasón, limpieza exterior de la madera, limpieza de cuerdas.</t>
  </si>
  <si>
    <t>PLACA 42214-EQUIPO VIOLÍN GREKO DE ESTUDIO 3/4 Mantenimiento preventivo y correctivo: Limpieza del arco reemplazar encerado, mantenimiento de la punta, Ajuste del alma, mantenimiento de clavijas, tallado de puente, limpieza del diapasón, limpieza exterior de la madera, limpieza de cuerdas.Cambio parcial de cuerdas deterioradas.</t>
  </si>
  <si>
    <t>PLACA 42215VIOLÍN GREKO DE ESTUDIO 3/4 Mantenimiento preventivo y correctivo: Limpieza del arco reemplazar encerado, mantenimiento de la punta, Ajuste del alma, mantenimiento de clavijas, tallado de puente, limpieza del diapasón, limpieza exterior de la madera, limpieza de cuerdas.Cambio parcial de cuerdas deterioradas</t>
  </si>
  <si>
    <t>PLACA 42216-EQUIPO VIOLÍN GREKO DE ESTUDIO 4/4 Mantenimiento preventivo y correctivo: Limpieza del arco reemplazar encerado, mantenimiento de la punta, Ajuste del alma, mantenimiento de clavijas, tallado de puente, limpieza del diapasón, limpieza exterior de la madera, limpieza de cuerdas.Cambio parcial de cuerdas deterioradas.</t>
  </si>
  <si>
    <t>PLACA 42217-EQUIPO VIOLÍN GREKO DE ESTUDIO 4/4 Mantenimiento preventivo y correctivo: Limpieza del arco reemplazar encerado, mantenimiento de la punta, Ajuste del alma, mantenimiento de clavijas, tallado de puente, limpieza del diapasón, limpieza exterior de la madera, limpieza de cuerdas.Cambio parcial de cuerdas deterioradas.</t>
  </si>
  <si>
    <t>PLACA 42218-EQUIPO VIOLÍN GREKO DE ESTUDIO 4/4 Mantenimiento preventivo y correctivo: Limpieza del arco reemplazar encerado, mantenimiento de la punta, Ajuste del alma, mantenimiento de clavijas, tallado de puente, limpieza del diapasón, limpieza exterior de la madera, limpieza de cuerdas.Cambio parcial de cuerdas deterioradas.</t>
  </si>
  <si>
    <t>PLACA 42219-EQUIPO VIOLÍN GREKO DE ESTUDIO 4/4 Mantenimiento preventivo y correctivo: Limpieza del arco reemplazar encerado, mantenimiento de la punta, Ajuste del alma, mantenimiento de clavijas, tallado de puente, limpieza del diapasón, limpieza exterior de la madera, limpieza de cuerdas.Cambio parcial de cuerdas deterioradas.</t>
  </si>
  <si>
    <t>PLACA 42220- EQUIPO VIOLÍN GREKO DE ESTUDIO 4/4 Mantenimiento preventivo y correctivo: Limpieza del arco reemplazar encerado, mantenimiento de la punta, Ajuste del alma, mantenimiento de clavijas, tallado de puente, limpieza del diapasón, limpieza exterior de la madera, limpieza de cuerdas.Cambio parcial de cuerdas deterioradas</t>
  </si>
  <si>
    <t>PLACA 42203-EQUIPO VIOLONCELLO GREKO DE ESTUDIO 3/4 Mantenimiento preventivo y correctivo: Limpieza del arco reemplazar encerado, mantenimiento de la punta, Ajuste del alma, mantenimiento de clavijas, tallado de puente, limpieza del diapasón, limpieza exterior de la madera, limpieza de cuerdas.</t>
  </si>
  <si>
    <t>PLACA 42204-EQUIPO VIOLONCELLO GREKO DE ESTUDIO 3/4 Mantenimiento preventivo y correctivo: Limpieza del arco reemplazar encerado, mantenimiento de la punta, Ajuste del alma, mantenimiento de clavijas, tallado de puente, limpieza del diapasón, limpieza exterior de la madera, limpieza de cuerdas.</t>
  </si>
  <si>
    <t>PLACA 42205-EQUIPO VIOLONCELLO GREKO DE ESTUDIO 4/4 Mantenimiento preventivo y correctivo: Limpieza del arco reemplazar encerado, mantenimiento de la punta, Ajuste del alma, mantenimiento de clavijas, tallado de puente, limpieza del diapasón, limpieza exterior de la madera, limpieza de cuerdas.</t>
  </si>
  <si>
    <t>PLACA 42206-EQUIPO VIOLONCELLO GREKO DE ESTUDIO 4/4 Mantenimiento preventivo y correctivo: Limpieza del arco reemplazar encerado, mantenimiento de la punta, Ajuste del alma, mantenimiento de clavijas, tallado de puente, limpieza del diapasón, limpieza exterior de la madera, limpieza de cuerdas.</t>
  </si>
  <si>
    <t>PLACA 30530-EQUIPO CONTRABAJO 3/4 CREMONA SB1. ENCORDADO PY Mantenimiento preventivo y correctivo: Limpieza exterior, limpieza de cuerdas, mantenimiento de clavijero, tallado de puente, limpieza de arco y cambio de encerado mantenimiento del soporte ajuste del alma.</t>
  </si>
  <si>
    <t>PLACA 42201-EQUIPO CONTRABAJO GREKO DE ESTUDIO 3/4 COMPLETO Mantenimiento preventivo y correctivo: Limpieza exterior, limpieza de cuerdas, mantenimiento de clavijero, tallado de puente, limpieza de arco y cambio de encerado mantenimiento del soporte ajuste del alma</t>
  </si>
  <si>
    <t>PLACA 42202-EQUIPO CONTRABAJO GREKO DE ESTUDIO 3/4 COMPLETO Mantenimiento preventivo y correctivo: Limpieza exterior, limpieza de cuerdas, mantenimiento de clavijero, tallado de puente, limpieza de arco y cambio de encerado mantenimiento del soporte ajuste del alma</t>
  </si>
  <si>
    <t>PLACA 27058-EQUIPO CLAVINOVA CLP-930 SERIE 624779 BAQUETA D MARCA YAMAHA Mantenimiento preventivo y correctivo: Limpieza interior y exterior de la madera y sistemas electrónicos, nivelación y ajuste de teclado, revisión general de entradas de corriente, ajuste y calibración de pedales, revisión de parlantes.</t>
  </si>
  <si>
    <t>PLACA 30434 -EQUIPO CLAVINOVA CLPP-120 SERIE 625533 MARCA YAMAHA Mantenimiento preventivo y correctivo: Limpieza interior y exterior de la madera y sistemas electrónicos, nivelación y ajuste de teclado, revisión general de entradas de corriente, ajuste y calibración de pedales, revisión de parlantes.</t>
  </si>
  <si>
    <t>PLACA 34417-EQUIPO CLAVINOVA YAMAHA CLP 230  88 Mantenimiento preventivo y correctivo: Limpieza interior y exterior de la madera y sistemas electrónicos, nivelación y ajuste de teclado, revisión general de entradas de corriente, ajuste y calibración de pedales, revisión de parlantes.</t>
  </si>
  <si>
    <t>PLACA 31367-EQUIPO PIANO ACUSTICO PERAL RIVER MARCA YAMAHA Mantenimiento preventivo y correctivo: Afinación del piano, regulación general que incluye el ajuste de los pedales y la entonación. Aseo general mecánico y del mueble. Cambio de fieltros y accesorios</t>
  </si>
  <si>
    <t>PLACA 41961-EQUIPO PIANO CASIO PRIVIA PX 330BK, CON BASE ORIGINAL, ADAPTADOR Y PEDAL Mantenimiento preventivo y correctivo: Limpieza interior y exterior  y sistemas electrónicos, nivelación y ajuste de teclado, revisión general de entradas de corriente, ajuste de pedales, revisión de parlantes.</t>
  </si>
  <si>
    <t>PLACA 41962-EQUIPO PIANO CASIO PRIVIA PX 330BK, CON BASE ORIGINAL, ADAPTADOR Y PEDAL Mantenimiento preventivo y correctivo: Limpieza interior y exterior  y sistemas electrónicos, nivelación y ajuste de teclado, revisión general de entradas de corriente, ajuste de pedales, revisión de parlantes</t>
  </si>
  <si>
    <t>PLACA 41963-EQUIPO PIANO CASIO PRIVIA PX 330BK, CON BASE ORIGINAL, ADAPTADOR Y PEDAL Mantenimiento preventivo y correctivo: Limpieza interior y exterior  y sistemas electrónicos, nivelación y ajuste de teclado, revisión general de entradas de corriente, ajuste de pedales, revisión de parlantes.</t>
  </si>
  <si>
    <t>PLACA 41964 -EQUIPO PIANO CASIO PRIVIA PX 330BK, CON BASE ORIGINAL, ADAPTADOR Y PEDAL Mantenimiento preventivo y correctivo: Limpieza interior y exterior  y sistemas electrónicos, nivelación y ajuste de teclado, revisión general de entradas de corriente, ajuste de pedales, revisión de parlantes</t>
  </si>
  <si>
    <t>PLACA 55208-EQUIPO PIANO DE COLA CON BAQUETA SN:J3258281 MARCA YAMAHA Mantenimiento preventivo y correctivo: Afinación del piano, regulación general que incluye el ajuste de los pedales y la entonación. Aseo general mecánico y del mueble. Cambio de fieltros y accesorios.</t>
  </si>
  <si>
    <t>PLACA 55209-EQUIPO PIANO DE COLA CON BAQUETA SN:J3258852 MARCA YAMAHA Mantenimiento preventivo y correctivo: Afinación del piano, regulación general que incluye el ajuste de los pedales y la entonación. Aseo general mecánico y del mueble. Cambio de fieltros y accesorios.</t>
  </si>
  <si>
    <t>PLACA 55212-EQUIPO PIANO ELECTRICO SN:21YCWJ01537 MARCA YAMAHA  Mantenimiento preventivo y correctivo: Limpieza interior y exterior de la madera y sistemas electrónicos, nivelación y ajuste de teclado, revisión general de entradas de corriente, ajuste y calibración de pedales, revisión de parlantes.</t>
  </si>
  <si>
    <t>PLACA 55213-EQUIPO PIANO ELECTRICO SN:21YCWJ01560 MARCA YAMAHA  Mantenimiento preventivo y correctivo: Limpieza interior y exterior de la madera y sistemas electrónicos, nivelación y ajuste de teclado, revisión general de entradas de corriente, ajuste y calibración de pedales, revisión de parlantes.</t>
  </si>
  <si>
    <t>PLACA 55214-EQUIPO PIANO ELECTRICO SN:21YCWK01437 MARCA YAMAHA Mantenimiento preventivo y correctivo: Limpieza interior y exterior de la madera y sistemas electrónicos, nivelación y ajuste de teclado, revisión general de entradas de corriente, ajuste y calibración de pedales, revisión de parlantes.</t>
  </si>
  <si>
    <t>PLACA 55215 -EQUIPO PIANO ELECTRICO SN:21YCWK01438 MARCA YAMAHA  Mantenimiento preventivo y correctivo: Limpieza interior y exterior de la madera y sistemas electrónicos, nivelación y ajuste de teclado, revisión general de entradas de corriente, ajuste y calibración de pedales, revisión de parlantes.</t>
  </si>
  <si>
    <t>PLACA 60308-EQUIPO PIANO VERTICAL BAUER S/N N/A MARCA YAMAHA  Mantenimiento preventivo y correctivo: Afinación del piano, regulación general que incluye el ajuste de los pedales y la entonación. Aseo general mecánico y del mueble. Cambio de fieltros y accesorios.</t>
  </si>
  <si>
    <t>PLACA 60298-EQUIPO Piano Vertical KAWAI, Referencia KX-10MP S/N 1429 Mantenimiento preventivo y correctivo: Afinación del piano, regulación general que incluye el ajuste de los pedales y la entonación. Aseo general mecánico y del mueble. Cambio de fieltros y accesorios.    </t>
  </si>
  <si>
    <t>PLACA 30824-EQUIPO PIANO VERTICAL NEGRO  YAMAHA Mantenimiento preventivo y correctivo: Afinación del piano, regulación general que incluye el ajuste de los pedales y la entonación. Aseo general mecánico y del mueble. Cambio de fieltros y accesorios.</t>
  </si>
  <si>
    <t>PLACA 55210-EQUIPO PIANO VERTICAL NEGRO SN:J33332193 MARCA YAMAHA Mantenimiento preventivo y correctivo: Afinación del piano, regulación general que incluye el ajuste de los pedales y la entonación. Aseo general mecánico y del mueble. Cambio de fieltros y accesorios.</t>
  </si>
  <si>
    <t>PLACA 55211-EQUIPO PIANO VERTICAL NEGRO SN:J33339879 MARCA YAMAHA Mantenimiento preventivo y correctivo: Afinación del piano, regulación general que incluye el ajuste de los pedales y la entonación. Aseo general mecánico y del mueble. Cambio de fieltros y accesorios.</t>
  </si>
  <si>
    <t>PLACA 34416-EQUIPO PIANO VERTICAL YAMAHA LU 90 PE NEGRO Mantenimiento preventivo y correctivo: Afinación del piano, regulación general que incluye el ajuste de los pedales y la entonación. Aseo general mecánico y del mueble. Cambio de fieltros y accesorios.</t>
  </si>
  <si>
    <t>PLACA 31882-EQUIPO PIANO YAMAHA LU 90 PE Mantenimiento preventivo y correctivo: Afinación del piano, regulación general que incluye el ajuste de los pedales y la entonación. Aseo general mecánico y del mueble. Cambio de fieltros y accesorios.</t>
  </si>
  <si>
    <t>PLACA 41959-EQUIPOS PIANOS CASIO PREVIA Mantenimiento preventivo y correctivo: Limpieza interior y exterior  y sistemas electrónicos, nivelación y ajuste de teclado, revisión general de entradas de corriente, ajuste de pedales, revisión de parlantes</t>
  </si>
  <si>
    <t>PLACA 41960-EQUIPO PIANO CASIO PREVIA Mantenimiento preventivo y correctivo: Limpieza interior y exterior  y sistemas electrónicos, nivelación y ajuste de teclado, revisión general de entradas de corriente, ajuste de pedales, revisión de parlantes</t>
  </si>
  <si>
    <t>PLACA 30588-EQUIPO TECLADO ELECTRONICO YAMAHA  CON ADAPTADO Mantenimiento preventivo y correctivo: Limpieza interior y exterior, mantenimiento sistema electrónico, revisión de parlantes y entradas de corriente.</t>
  </si>
  <si>
    <t>PLACA 30589-EQUIPO TECLADO ELECTRONICO YAMAHA  CON ADAPTADO Mantenimiento preventivo y correctivo: Limpieza interior y exterior, mantenimiento sistema electrónico, revisión de parlantes y entradas de corriente.</t>
  </si>
  <si>
    <t>PLACA 46215-EQUIPO TIMBAL SINFONICO DE 23¨, REF: TP-3123,MARCA: YAMAHA Mantenimiento preventivo y correctivo: Mantenimiento interior y exterior del sistema mecánico, ajuste del sistema tonal, ajuste de soportes.</t>
  </si>
  <si>
    <t>PLACA 46216-EQUIPO TIMBAL SINFONICO DE 32¨, REF: TP-3132, MARCA: YAMAHA Mantenimiento preventivo y correctivo: Mantenimiento interior y exterior del sistema mecánico, ajuste del sistema tonal, ajuste de soportes</t>
  </si>
  <si>
    <t>PLACA 42193-EQUIPO TIMBALES SINFÓNICOS JGO 26-29- SERIAL N.44222/44187 (JUEGO) MARCA YAMAHA  Mantenimiento preventivo y correctivo: Mantenimiento interior y exterior del sistema mecánico, ajuste del sistema tonal, ajuste de soportes</t>
  </si>
  <si>
    <t>PLACA 27546-EQUIPO TIMBAL MARCA LP MATADOR Mantenimiento preventivo y correctivo: Mantenimiento general, limpieza, brillado y pulido partes metalicas, revision  de parches.</t>
  </si>
  <si>
    <t>PLACA 27843-EQUIPO GUITARRA ACUSTICA ESPAÑOLA MOD 4P 902045 MARCA PABLO HERNAN RUEDA Mantenimiento preventivo y correctivo: Limpieza general, ajuste de clavijeros y cambio de encordado.</t>
  </si>
  <si>
    <t>PLACA 30930-EQUIPO REDOBLANTE  CON STAND MARCA YAMAHA Mantenimiento preventivo y correctivo: cambio de parche, brillado y pulido de partes metalicas.</t>
  </si>
  <si>
    <t>PLACA 46167-EQUIPO BATERIA ACUSTICA CAJA REF SCB12W Y SCB2FS51 MARCA YAMAHA Mantenimiento preventivo y correctivo: Desarme total del instrumento, mantenimiento general y ajustes, afinación, limpieza interior y pulido partes metalicas </t>
  </si>
  <si>
    <t>PLACA 46168 -EQUIPO BONGO MATADOR LP EN MADERA REF: NA-LP-M301 MARCA LP Mantenimiento preventivo y correctivo: limpieza de afinación, pulido de madera y aros metalicos,cambio de parche</t>
  </si>
  <si>
    <t>PLACA 46172-EQUIPOS CONGA 11 M752S NA-CONGAS-MATADOR MARCA: LP Mantenimiento preventivo y correctivo: Desarme total del instrumento, limpieza aros metalicos y cambio de parche.</t>
  </si>
  <si>
    <t>PLACA 46177-EQUIPO PLATILLOS DE CHOQUE 18 REF: A0454, MARCA ZILDJIA Mantenimiento preventivo y correctivo: mantenimiento general, limpieza y brillo, revision de manijas de agarre.</t>
  </si>
  <si>
    <t>PLACA 46179 -EQUIPO JUEGO DE PLATILLOS DE CHOQUE DE 18¨, REF: ZHT-PAP-9, MARCA ZILDJIAN Mantenimiento preventivo y correctivo: mantenimiento general, limpieza y brillo, revision de manijas de agarre.</t>
  </si>
  <si>
    <t>PLACA 46214-EQUIPO TAMBORA DOMINICANA MERENGUERA, REF: NA-LP271, MARCA:LP Mantenimiento preventivo y correctivo: Desarme total del instrumento,mantenimiento y limpieza en general, ajuste de cueros y cuerdas</t>
  </si>
  <si>
    <t>PLACA 46218-EQUIPO TUMBADORA MATADOR 12,5, REF: M754S, MARCA:LP Mantenimiento preventivo y correctivo: Desarme total del instrumento, mantenimiento y limpieza en general, pulido y brillado de aros metalicos.</t>
  </si>
  <si>
    <t>PLACA 46219-EQUIPO VIBRAFONO, REF: YV-3910, MARCA:YAMAHA Mantenimiento preventivo y correctivo: Mantenimiento  general, limpieza de placas metalicas, ajuste de todo el sistema mecanico.</t>
  </si>
  <si>
    <t>PLACA 46220-EQUIPO JUEGO DE TAMBORES DEL PACIFICO COLOMBIANO, DOS CONUNOS Y DOS BOMBOS, REF: PIEDRAS BLANCAS, MARCA: PIEDRAS BLANCAS Mantenimiento preventivo y correctivo: Desarme total del conjunto de instrumentos,cambio de parche, ajuste de cuerdas y afinacion.</t>
  </si>
  <si>
    <t>PLACA 46221-EQUIPO JUEGO DE TAMBORES BATA, TAMBORES DE BARRANQUILLA MARCA LINEAS PROFESIONAL TAMBORES DE BARRANQUILLA Mantenimiento preventivo y correctivo: Desarme total del conjunto de instrumentos,cambio de parche, ajuste de cuerdas y afinacion</t>
  </si>
  <si>
    <t>PLACA 46222-EQUIPO DJEMBE, REF: LPA630, MARCA: LP Mantenimiento preventivo y correctivo: Mantenimiento general, ajuste del suistema de tension,cambio de parche</t>
  </si>
  <si>
    <t>PLACA 46224-EQUIPO BOMBO LEGUERO EN MADERA, REF: PIEDRAS BLANCAS, MARCA: PIEDRAS BLANCAS Mantenimiento preventivo y correctivo: Desarme total del instrumento,cambio de parche, ajuste de cuerdas y afinacion.</t>
  </si>
  <si>
    <t>PLACA 46225-EQUIPO CAJON FLAMENCO, LPA-1331, MODIFICACION COLOR MARCA LP ASPIRE Mantenimiento preventivo y correctivo: Desarme total del instrumento, ajuste y afinacion, limpieza interior y exterior</t>
  </si>
  <si>
    <t>PLACA 46223-EQUIPO TAMBORA COSTEÑA EN MADERA CON BASE Y LLAMADOR 36 ALTO POR 25 DE BOCA , REF: PIEDRAS BLANCAS, MARCA: PIEDRAS BLANCAS Mantenimiento preventivo y correctivo: Desarme total del conjunto de instrumentos,cambio de parche, ajuste de cuerdas y afinacion.</t>
  </si>
  <si>
    <t>PLACA 46227-EQUIPO XILOFONO, REF: YX-500F, MARCA: YAMAHA Mantenimiento preventivo: Limpieza y mantenimiento  general</t>
  </si>
  <si>
    <t>PLACA 54459-EQUIPO MARIMBA PROFESIONAL YAMAHA 5 OCTAVOS REF: Ym5100A Mantenimiento preventivo y correctivo: Desarme total del intrumento, limpieza y mantenimiento  general, limpieza de placas de madera, ajuste sistema mecanico</t>
  </si>
  <si>
    <t>PLACA 54917-EQUIPO BATERIA RENOWN 4PC RN1-E8246 SOP GRETSCH Mantenimiento preventivo y correctivo: Desarme total del instrumento, mantenimiento general y ajustes, afinación, limpieza interior y pulido partes metalicas </t>
  </si>
  <si>
    <t>PLACA 54918-EQUIPO BATERIA RENOWN 4PC RN1-E8246 SOP GRETSCH MARCA GRESTSCH Mantenimiento preventivo y correctivo: Desarme total del instrumento, mantenimiento general y ajustes, afinación, limpieza interior y pulido partes metalicas. </t>
  </si>
  <si>
    <t>PLACA 54919-EQUIPO REDOBLE RENOWN  5X14 RN 1-0514S MARCA SOP GRETSCH Mantenimiento preventivo y correctivo: Cambio de parche, brillado y pulido de partes metalicas.</t>
  </si>
  <si>
    <t>PLACA 54920-EQUIPO REDOBLE RENOWN  5X14 RN 1-0514S MARCA SOP GRETSCH Mantenimiento preventivo y correctivo: Cambio de parche, brillado y pulido de partes metalicas</t>
  </si>
  <si>
    <t>PLACA 54923-EQUIPO CONGA 11,3/4 SALSA CROMO HW LP259X-AWC LP Mantenimiento preventivo y correctivo: Desarme total del instrumento, cambio de parche, limpieza aros metalicos.</t>
  </si>
  <si>
    <t>PLACA 54924-EQUIPO CONGA 11,3/4 SALSA CROMO HW LP259X-AWC LP Mantenimiento preventivo y correctivo: Desarme total del instrumento, cambio de parche, limpieza aros metalicos.</t>
  </si>
  <si>
    <t>PLACA 54925-EQUIPO CONGA 12,1/2 CLAS LP552X-RDW LP Mantenimiento preventivo y correctivo: Desarme total del instrumento, cambio de parche y  limpieza aros metalicos</t>
  </si>
  <si>
    <t>PLACA 54926-EQUIPO REDOBLANTE 14" x 6,5 ACERO INOX JBSS1081 MARCA TOM GRASSO Mantenimiento preventivo y correctivo: Cambio de parche, brillado y pulido de partes metalicas</t>
  </si>
  <si>
    <t>PLACA 54927-EQUIPO REDOBLANTE MARQUEE  5,5X14 GM-5514S MARCA GRETSCH Mantenimiento preventivo y correctivo: Cambio de parche, brillado y pulido de partes metalicas</t>
  </si>
  <si>
    <t>PLACA 54928-EQUIPO TIMBALES PAR BRONZ 14-15 LP 257 BZ LP Mantenimiento preventivo y correctivo: Limpieza, mantenimiento general, brillado y pulido partes metalicas, cambio  de parches</t>
  </si>
  <si>
    <t>PLACA 60303-EQUIPO Juego de Platillos SABIAN B8 PACK 2 X 14 X 1 S/N 1435 MARCA ZILDJIAN Mantenimiento preventivo y correctivo: Mantenimiento general, limpieza y brillo, revision de manijas de agarre.</t>
  </si>
  <si>
    <t>PLACA 61124-EQUIPO SNAKE DE 32 CANALES * 50 METROS (AMPLIFICADOR) MARCA  PROEL Mantenimiento preventivo y correctivo: Mantenimiento general, extraccion de polvo ajustes, revision interna y limpieza general.</t>
  </si>
  <si>
    <t>PLACA 61129-EQUIPO CONSOLA DIGITAL DE 32 CANALES (TF5). 33 FADERS MOTORIZADOS MARCA YAMAHA Mantenimiento preventivo y correctivo: Mantenimiento de faders, analisis de sofware, ajuste de entradas, limpieza interna.</t>
  </si>
  <si>
    <t>PLACA 42194-EQUIPO BOMBO SINFÓNICO DE 32 PULGADAS- SERIAL N.(21)HHH3430 MARCA YAMAHA  Mantenimiento preventivo y correctivo: Mantenimiento interior y exterior del sistema mecanico</t>
  </si>
  <si>
    <t>PLACA 42197-EQUIPO BATERÍA ACÚSTICA SCB CAJA 1/2 MARCA YAMAHA  Mantenimiento preventivo y correctivo: Desarme total, limpieza de madera, ajustes de herrajes e instalacion de parches.</t>
  </si>
  <si>
    <t>PLACA 42198-EQUIPO BATERÍA ACÚSTICA SCB CAJA 2/2 MARCA YAMAHA  Mantenimiento preventivo y correctivo: Desarme total, limpieza de madera, ajustes de herrajes e instalacion de parches.</t>
  </si>
  <si>
    <t>PLACA 42200-EQUIPO JUEGO PLATILLOS 14",16",18",20" MARCA ZILDJIAN Mantenimiento preventivo: Limpieza exteriores, brillado y desinfeccion.</t>
  </si>
  <si>
    <t>PLACA 31881-EQUIPO BATERIA YAMAHA SC-N275 STAGE CUSTOM Mantenimiento preventivo y correctivo: Desarme total del instrumento, mantenimiento general y ajustes, afinación, limpieza interior y pulido partes metalicas.</t>
  </si>
  <si>
    <t>PLACA 34426-EQUIPO PLATILLOS CLASSIC 14-16-20 PULGADAS MARCA CLASSIC Mantenimiento preventivo: Limpieza exteriores, brillado y desinfeccion.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</si>
</sst>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0" borderId="28" xfId="0" applyFont="1" applyBorder="1" applyAlignment="1">
      <alignment vertical="center" wrapText="1"/>
    </xf>
    <xf numFmtId="0" fontId="1" fillId="2" borderId="0" xfId="0" applyFont="1" applyFill="1" applyAlignment="1">
      <alignment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4"/>
  <sheetViews>
    <sheetView tabSelected="1" topLeftCell="A169" zoomScale="60" zoomScaleNormal="60" zoomScaleSheetLayoutView="70" zoomScalePageLayoutView="55" workbookViewId="0">
      <selection activeCell="F21" sqref="F21"/>
    </sheetView>
  </sheetViews>
  <sheetFormatPr baseColWidth="10" defaultColWidth="11.42578125" defaultRowHeight="15" x14ac:dyDescent="0.25"/>
  <cols>
    <col min="1" max="1" width="13.28515625" style="8" customWidth="1"/>
    <col min="2" max="2" width="94" style="7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74"/>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7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03.5" customHeight="1" x14ac:dyDescent="0.25">
      <c r="A20" s="31">
        <v>1</v>
      </c>
      <c r="B20" s="75" t="s">
        <v>45</v>
      </c>
      <c r="C20" s="32"/>
      <c r="D20" s="24">
        <v>1</v>
      </c>
      <c r="E20" s="33" t="s">
        <v>43</v>
      </c>
      <c r="F20" s="34"/>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81" customHeight="1" x14ac:dyDescent="0.25">
      <c r="A21" s="31">
        <v>2</v>
      </c>
      <c r="B21" s="75" t="s">
        <v>46</v>
      </c>
      <c r="C21" s="32"/>
      <c r="D21" s="24">
        <v>1</v>
      </c>
      <c r="E21" s="33" t="s">
        <v>43</v>
      </c>
      <c r="F21" s="34"/>
      <c r="G21" s="27">
        <v>0</v>
      </c>
      <c r="H21" s="1">
        <f t="shared" ref="H21:H84" si="7">+ROUND(F21*G21,0)</f>
        <v>0</v>
      </c>
      <c r="I21" s="27">
        <v>0</v>
      </c>
      <c r="J21" s="1">
        <f t="shared" ref="J21:J84" si="8">ROUND(F21*I21,0)</f>
        <v>0</v>
      </c>
      <c r="K21" s="1">
        <f t="shared" ref="K21:K84" si="9">ROUND(F21+H21+J21,0)</f>
        <v>0</v>
      </c>
      <c r="L21" s="1">
        <f t="shared" ref="L21:L84" si="10">ROUND(F21*D21,0)</f>
        <v>0</v>
      </c>
      <c r="M21" s="1">
        <f t="shared" ref="M21:M84" si="11">ROUND(L21*G21,0)</f>
        <v>0</v>
      </c>
      <c r="N21" s="1">
        <f t="shared" ref="N21:N84" si="12">ROUND(L21*I21,0)</f>
        <v>0</v>
      </c>
      <c r="O21" s="2">
        <f t="shared" ref="O21:O84" si="13">ROUND(L21+N21+M21,0)</f>
        <v>0</v>
      </c>
    </row>
    <row r="22" spans="1:15" s="23" customFormat="1" ht="81" customHeight="1" x14ac:dyDescent="0.25">
      <c r="A22" s="31">
        <v>3</v>
      </c>
      <c r="B22" s="75" t="s">
        <v>47</v>
      </c>
      <c r="C22" s="32"/>
      <c r="D22" s="24">
        <v>1</v>
      </c>
      <c r="E22" s="33" t="s">
        <v>43</v>
      </c>
      <c r="F22" s="34"/>
      <c r="G22" s="27">
        <v>0</v>
      </c>
      <c r="H22" s="1">
        <f t="shared" si="7"/>
        <v>0</v>
      </c>
      <c r="I22" s="27">
        <v>0</v>
      </c>
      <c r="J22" s="1">
        <f t="shared" si="8"/>
        <v>0</v>
      </c>
      <c r="K22" s="1">
        <f t="shared" si="9"/>
        <v>0</v>
      </c>
      <c r="L22" s="1">
        <f t="shared" si="10"/>
        <v>0</v>
      </c>
      <c r="M22" s="1">
        <f t="shared" si="11"/>
        <v>0</v>
      </c>
      <c r="N22" s="1">
        <f t="shared" si="12"/>
        <v>0</v>
      </c>
      <c r="O22" s="2">
        <f t="shared" si="13"/>
        <v>0</v>
      </c>
    </row>
    <row r="23" spans="1:15" s="23" customFormat="1" ht="81" customHeight="1" x14ac:dyDescent="0.25">
      <c r="A23" s="31">
        <v>4</v>
      </c>
      <c r="B23" s="75" t="s">
        <v>48</v>
      </c>
      <c r="C23" s="32"/>
      <c r="D23" s="24">
        <v>1</v>
      </c>
      <c r="E23" s="33" t="s">
        <v>43</v>
      </c>
      <c r="F23" s="34"/>
      <c r="G23" s="27">
        <v>0</v>
      </c>
      <c r="H23" s="1">
        <f t="shared" si="7"/>
        <v>0</v>
      </c>
      <c r="I23" s="27">
        <v>0</v>
      </c>
      <c r="J23" s="1">
        <f t="shared" si="8"/>
        <v>0</v>
      </c>
      <c r="K23" s="1">
        <f t="shared" si="9"/>
        <v>0</v>
      </c>
      <c r="L23" s="1">
        <f t="shared" si="10"/>
        <v>0</v>
      </c>
      <c r="M23" s="1">
        <f t="shared" si="11"/>
        <v>0</v>
      </c>
      <c r="N23" s="1">
        <f t="shared" si="12"/>
        <v>0</v>
      </c>
      <c r="O23" s="2">
        <f t="shared" si="13"/>
        <v>0</v>
      </c>
    </row>
    <row r="24" spans="1:15" s="23" customFormat="1" ht="81" customHeight="1" x14ac:dyDescent="0.25">
      <c r="A24" s="31">
        <v>5</v>
      </c>
      <c r="B24" s="75" t="s">
        <v>49</v>
      </c>
      <c r="C24" s="32"/>
      <c r="D24" s="24">
        <v>1</v>
      </c>
      <c r="E24" s="33" t="s">
        <v>43</v>
      </c>
      <c r="F24" s="34"/>
      <c r="G24" s="27">
        <v>0</v>
      </c>
      <c r="H24" s="1">
        <f t="shared" si="7"/>
        <v>0</v>
      </c>
      <c r="I24" s="27">
        <v>0</v>
      </c>
      <c r="J24" s="1">
        <f t="shared" si="8"/>
        <v>0</v>
      </c>
      <c r="K24" s="1">
        <f t="shared" si="9"/>
        <v>0</v>
      </c>
      <c r="L24" s="1">
        <f t="shared" si="10"/>
        <v>0</v>
      </c>
      <c r="M24" s="1">
        <f t="shared" si="11"/>
        <v>0</v>
      </c>
      <c r="N24" s="1">
        <f t="shared" si="12"/>
        <v>0</v>
      </c>
      <c r="O24" s="2">
        <f t="shared" si="13"/>
        <v>0</v>
      </c>
    </row>
    <row r="25" spans="1:15" s="23" customFormat="1" ht="81" customHeight="1" x14ac:dyDescent="0.25">
      <c r="A25" s="31">
        <v>6</v>
      </c>
      <c r="B25" s="75" t="s">
        <v>50</v>
      </c>
      <c r="C25" s="32"/>
      <c r="D25" s="24">
        <v>1</v>
      </c>
      <c r="E25" s="33" t="s">
        <v>43</v>
      </c>
      <c r="F25" s="34"/>
      <c r="G25" s="27">
        <v>0</v>
      </c>
      <c r="H25" s="1">
        <f t="shared" si="7"/>
        <v>0</v>
      </c>
      <c r="I25" s="27">
        <v>0</v>
      </c>
      <c r="J25" s="1">
        <f t="shared" si="8"/>
        <v>0</v>
      </c>
      <c r="K25" s="1">
        <f t="shared" si="9"/>
        <v>0</v>
      </c>
      <c r="L25" s="1">
        <f t="shared" si="10"/>
        <v>0</v>
      </c>
      <c r="M25" s="1">
        <f t="shared" si="11"/>
        <v>0</v>
      </c>
      <c r="N25" s="1">
        <f t="shared" si="12"/>
        <v>0</v>
      </c>
      <c r="O25" s="2">
        <f t="shared" si="13"/>
        <v>0</v>
      </c>
    </row>
    <row r="26" spans="1:15" s="23" customFormat="1" ht="81" customHeight="1" x14ac:dyDescent="0.25">
      <c r="A26" s="31">
        <v>7</v>
      </c>
      <c r="B26" s="75" t="s">
        <v>51</v>
      </c>
      <c r="C26" s="32"/>
      <c r="D26" s="24">
        <v>1</v>
      </c>
      <c r="E26" s="33" t="s">
        <v>43</v>
      </c>
      <c r="F26" s="34"/>
      <c r="G26" s="27">
        <v>0</v>
      </c>
      <c r="H26" s="1">
        <f t="shared" si="7"/>
        <v>0</v>
      </c>
      <c r="I26" s="27">
        <v>0</v>
      </c>
      <c r="J26" s="1">
        <f t="shared" si="8"/>
        <v>0</v>
      </c>
      <c r="K26" s="1">
        <f t="shared" si="9"/>
        <v>0</v>
      </c>
      <c r="L26" s="1">
        <f t="shared" si="10"/>
        <v>0</v>
      </c>
      <c r="M26" s="1">
        <f t="shared" si="11"/>
        <v>0</v>
      </c>
      <c r="N26" s="1">
        <f t="shared" si="12"/>
        <v>0</v>
      </c>
      <c r="O26" s="2">
        <f t="shared" si="13"/>
        <v>0</v>
      </c>
    </row>
    <row r="27" spans="1:15" s="23" customFormat="1" ht="81" customHeight="1" x14ac:dyDescent="0.25">
      <c r="A27" s="31">
        <v>8</v>
      </c>
      <c r="B27" s="75" t="s">
        <v>52</v>
      </c>
      <c r="C27" s="32"/>
      <c r="D27" s="24">
        <v>1</v>
      </c>
      <c r="E27" s="33" t="s">
        <v>43</v>
      </c>
      <c r="F27" s="34"/>
      <c r="G27" s="27">
        <v>0</v>
      </c>
      <c r="H27" s="1">
        <f t="shared" si="7"/>
        <v>0</v>
      </c>
      <c r="I27" s="27">
        <v>0</v>
      </c>
      <c r="J27" s="1">
        <f t="shared" si="8"/>
        <v>0</v>
      </c>
      <c r="K27" s="1">
        <f t="shared" si="9"/>
        <v>0</v>
      </c>
      <c r="L27" s="1">
        <f t="shared" si="10"/>
        <v>0</v>
      </c>
      <c r="M27" s="1">
        <f t="shared" si="11"/>
        <v>0</v>
      </c>
      <c r="N27" s="1">
        <f t="shared" si="12"/>
        <v>0</v>
      </c>
      <c r="O27" s="2">
        <f t="shared" si="13"/>
        <v>0</v>
      </c>
    </row>
    <row r="28" spans="1:15" s="23" customFormat="1" ht="81" customHeight="1" x14ac:dyDescent="0.25">
      <c r="A28" s="31">
        <v>9</v>
      </c>
      <c r="B28" s="75" t="s">
        <v>53</v>
      </c>
      <c r="C28" s="32"/>
      <c r="D28" s="24">
        <v>1</v>
      </c>
      <c r="E28" s="33" t="s">
        <v>43</v>
      </c>
      <c r="F28" s="34"/>
      <c r="G28" s="27">
        <v>0</v>
      </c>
      <c r="H28" s="1">
        <f t="shared" si="7"/>
        <v>0</v>
      </c>
      <c r="I28" s="27">
        <v>0</v>
      </c>
      <c r="J28" s="1">
        <f t="shared" si="8"/>
        <v>0</v>
      </c>
      <c r="K28" s="1">
        <f t="shared" si="9"/>
        <v>0</v>
      </c>
      <c r="L28" s="1">
        <f t="shared" si="10"/>
        <v>0</v>
      </c>
      <c r="M28" s="1">
        <f t="shared" si="11"/>
        <v>0</v>
      </c>
      <c r="N28" s="1">
        <f t="shared" si="12"/>
        <v>0</v>
      </c>
      <c r="O28" s="2">
        <f t="shared" si="13"/>
        <v>0</v>
      </c>
    </row>
    <row r="29" spans="1:15" s="23" customFormat="1" ht="81" customHeight="1" x14ac:dyDescent="0.25">
      <c r="A29" s="31">
        <v>10</v>
      </c>
      <c r="B29" s="75" t="s">
        <v>54</v>
      </c>
      <c r="C29" s="32"/>
      <c r="D29" s="24">
        <v>1</v>
      </c>
      <c r="E29" s="33" t="s">
        <v>43</v>
      </c>
      <c r="F29" s="34"/>
      <c r="G29" s="27">
        <v>0</v>
      </c>
      <c r="H29" s="1">
        <f t="shared" si="7"/>
        <v>0</v>
      </c>
      <c r="I29" s="27">
        <v>0</v>
      </c>
      <c r="J29" s="1">
        <f t="shared" si="8"/>
        <v>0</v>
      </c>
      <c r="K29" s="1">
        <f t="shared" si="9"/>
        <v>0</v>
      </c>
      <c r="L29" s="1">
        <f t="shared" si="10"/>
        <v>0</v>
      </c>
      <c r="M29" s="1">
        <f t="shared" si="11"/>
        <v>0</v>
      </c>
      <c r="N29" s="1">
        <f t="shared" si="12"/>
        <v>0</v>
      </c>
      <c r="O29" s="2">
        <f t="shared" si="13"/>
        <v>0</v>
      </c>
    </row>
    <row r="30" spans="1:15" s="23" customFormat="1" ht="81" customHeight="1" x14ac:dyDescent="0.25">
      <c r="A30" s="31">
        <v>11</v>
      </c>
      <c r="B30" s="75" t="s">
        <v>55</v>
      </c>
      <c r="C30" s="32"/>
      <c r="D30" s="24">
        <v>1</v>
      </c>
      <c r="E30" s="33" t="s">
        <v>43</v>
      </c>
      <c r="F30" s="34"/>
      <c r="G30" s="27">
        <v>0</v>
      </c>
      <c r="H30" s="1">
        <f t="shared" si="7"/>
        <v>0</v>
      </c>
      <c r="I30" s="27">
        <v>0</v>
      </c>
      <c r="J30" s="1">
        <f t="shared" si="8"/>
        <v>0</v>
      </c>
      <c r="K30" s="1">
        <f t="shared" si="9"/>
        <v>0</v>
      </c>
      <c r="L30" s="1">
        <f t="shared" si="10"/>
        <v>0</v>
      </c>
      <c r="M30" s="1">
        <f t="shared" si="11"/>
        <v>0</v>
      </c>
      <c r="N30" s="1">
        <f t="shared" si="12"/>
        <v>0</v>
      </c>
      <c r="O30" s="2">
        <f t="shared" si="13"/>
        <v>0</v>
      </c>
    </row>
    <row r="31" spans="1:15" s="23" customFormat="1" ht="81" customHeight="1" x14ac:dyDescent="0.25">
      <c r="A31" s="31">
        <v>12</v>
      </c>
      <c r="B31" s="75" t="s">
        <v>56</v>
      </c>
      <c r="C31" s="32"/>
      <c r="D31" s="24">
        <v>1</v>
      </c>
      <c r="E31" s="33" t="s">
        <v>43</v>
      </c>
      <c r="F31" s="34"/>
      <c r="G31" s="27">
        <v>0</v>
      </c>
      <c r="H31" s="1">
        <f t="shared" si="7"/>
        <v>0</v>
      </c>
      <c r="I31" s="27">
        <v>0</v>
      </c>
      <c r="J31" s="1">
        <f t="shared" si="8"/>
        <v>0</v>
      </c>
      <c r="K31" s="1">
        <f t="shared" si="9"/>
        <v>0</v>
      </c>
      <c r="L31" s="1">
        <f t="shared" si="10"/>
        <v>0</v>
      </c>
      <c r="M31" s="1">
        <f t="shared" si="11"/>
        <v>0</v>
      </c>
      <c r="N31" s="1">
        <f t="shared" si="12"/>
        <v>0</v>
      </c>
      <c r="O31" s="2">
        <f t="shared" si="13"/>
        <v>0</v>
      </c>
    </row>
    <row r="32" spans="1:15" s="23" customFormat="1" ht="81" customHeight="1" x14ac:dyDescent="0.25">
      <c r="A32" s="31">
        <v>13</v>
      </c>
      <c r="B32" s="75" t="s">
        <v>57</v>
      </c>
      <c r="C32" s="32"/>
      <c r="D32" s="24">
        <v>1</v>
      </c>
      <c r="E32" s="33" t="s">
        <v>43</v>
      </c>
      <c r="F32" s="34"/>
      <c r="G32" s="27">
        <v>0</v>
      </c>
      <c r="H32" s="1">
        <f t="shared" si="7"/>
        <v>0</v>
      </c>
      <c r="I32" s="27">
        <v>0</v>
      </c>
      <c r="J32" s="1">
        <f t="shared" si="8"/>
        <v>0</v>
      </c>
      <c r="K32" s="1">
        <f t="shared" si="9"/>
        <v>0</v>
      </c>
      <c r="L32" s="1">
        <f t="shared" si="10"/>
        <v>0</v>
      </c>
      <c r="M32" s="1">
        <f t="shared" si="11"/>
        <v>0</v>
      </c>
      <c r="N32" s="1">
        <f t="shared" si="12"/>
        <v>0</v>
      </c>
      <c r="O32" s="2">
        <f t="shared" si="13"/>
        <v>0</v>
      </c>
    </row>
    <row r="33" spans="1:15" s="23" customFormat="1" ht="81" customHeight="1" x14ac:dyDescent="0.25">
      <c r="A33" s="31">
        <v>14</v>
      </c>
      <c r="B33" s="75" t="s">
        <v>58</v>
      </c>
      <c r="C33" s="32"/>
      <c r="D33" s="24">
        <v>1</v>
      </c>
      <c r="E33" s="33" t="s">
        <v>43</v>
      </c>
      <c r="F33" s="34"/>
      <c r="G33" s="27">
        <v>0</v>
      </c>
      <c r="H33" s="1">
        <f t="shared" si="7"/>
        <v>0</v>
      </c>
      <c r="I33" s="27">
        <v>0</v>
      </c>
      <c r="J33" s="1">
        <f t="shared" si="8"/>
        <v>0</v>
      </c>
      <c r="K33" s="1">
        <f t="shared" si="9"/>
        <v>0</v>
      </c>
      <c r="L33" s="1">
        <f t="shared" si="10"/>
        <v>0</v>
      </c>
      <c r="M33" s="1">
        <f t="shared" si="11"/>
        <v>0</v>
      </c>
      <c r="N33" s="1">
        <f t="shared" si="12"/>
        <v>0</v>
      </c>
      <c r="O33" s="2">
        <f t="shared" si="13"/>
        <v>0</v>
      </c>
    </row>
    <row r="34" spans="1:15" s="23" customFormat="1" ht="81" customHeight="1" x14ac:dyDescent="0.25">
      <c r="A34" s="31">
        <v>15</v>
      </c>
      <c r="B34" s="75" t="s">
        <v>59</v>
      </c>
      <c r="C34" s="32"/>
      <c r="D34" s="24">
        <v>1</v>
      </c>
      <c r="E34" s="33" t="s">
        <v>43</v>
      </c>
      <c r="F34" s="34"/>
      <c r="G34" s="27">
        <v>0</v>
      </c>
      <c r="H34" s="1">
        <f t="shared" si="7"/>
        <v>0</v>
      </c>
      <c r="I34" s="27">
        <v>0</v>
      </c>
      <c r="J34" s="1">
        <f t="shared" si="8"/>
        <v>0</v>
      </c>
      <c r="K34" s="1">
        <f t="shared" si="9"/>
        <v>0</v>
      </c>
      <c r="L34" s="1">
        <f t="shared" si="10"/>
        <v>0</v>
      </c>
      <c r="M34" s="1">
        <f t="shared" si="11"/>
        <v>0</v>
      </c>
      <c r="N34" s="1">
        <f t="shared" si="12"/>
        <v>0</v>
      </c>
      <c r="O34" s="2">
        <f t="shared" si="13"/>
        <v>0</v>
      </c>
    </row>
    <row r="35" spans="1:15" s="23" customFormat="1" ht="81" customHeight="1" x14ac:dyDescent="0.25">
      <c r="A35" s="31">
        <v>16</v>
      </c>
      <c r="B35" s="75" t="s">
        <v>60</v>
      </c>
      <c r="C35" s="32"/>
      <c r="D35" s="24">
        <v>1</v>
      </c>
      <c r="E35" s="33" t="s">
        <v>43</v>
      </c>
      <c r="F35" s="34"/>
      <c r="G35" s="27">
        <v>0</v>
      </c>
      <c r="H35" s="1">
        <f t="shared" si="7"/>
        <v>0</v>
      </c>
      <c r="I35" s="27">
        <v>0</v>
      </c>
      <c r="J35" s="1">
        <f t="shared" si="8"/>
        <v>0</v>
      </c>
      <c r="K35" s="1">
        <f t="shared" si="9"/>
        <v>0</v>
      </c>
      <c r="L35" s="1">
        <f t="shared" si="10"/>
        <v>0</v>
      </c>
      <c r="M35" s="1">
        <f t="shared" si="11"/>
        <v>0</v>
      </c>
      <c r="N35" s="1">
        <f t="shared" si="12"/>
        <v>0</v>
      </c>
      <c r="O35" s="2">
        <f t="shared" si="13"/>
        <v>0</v>
      </c>
    </row>
    <row r="36" spans="1:15" s="23" customFormat="1" ht="81" customHeight="1" x14ac:dyDescent="0.25">
      <c r="A36" s="31">
        <v>17</v>
      </c>
      <c r="B36" s="75" t="s">
        <v>61</v>
      </c>
      <c r="C36" s="32"/>
      <c r="D36" s="24">
        <v>1</v>
      </c>
      <c r="E36" s="33" t="s">
        <v>43</v>
      </c>
      <c r="F36" s="34"/>
      <c r="G36" s="27">
        <v>0</v>
      </c>
      <c r="H36" s="1">
        <f t="shared" si="7"/>
        <v>0</v>
      </c>
      <c r="I36" s="27">
        <v>0</v>
      </c>
      <c r="J36" s="1">
        <f t="shared" si="8"/>
        <v>0</v>
      </c>
      <c r="K36" s="1">
        <f t="shared" si="9"/>
        <v>0</v>
      </c>
      <c r="L36" s="1">
        <f t="shared" si="10"/>
        <v>0</v>
      </c>
      <c r="M36" s="1">
        <f t="shared" si="11"/>
        <v>0</v>
      </c>
      <c r="N36" s="1">
        <f t="shared" si="12"/>
        <v>0</v>
      </c>
      <c r="O36" s="2">
        <f t="shared" si="13"/>
        <v>0</v>
      </c>
    </row>
    <row r="37" spans="1:15" s="23" customFormat="1" ht="81" customHeight="1" x14ac:dyDescent="0.25">
      <c r="A37" s="31">
        <v>18</v>
      </c>
      <c r="B37" s="75" t="s">
        <v>62</v>
      </c>
      <c r="C37" s="32"/>
      <c r="D37" s="24">
        <v>1</v>
      </c>
      <c r="E37" s="33" t="s">
        <v>43</v>
      </c>
      <c r="F37" s="34"/>
      <c r="G37" s="27">
        <v>0</v>
      </c>
      <c r="H37" s="1">
        <f t="shared" si="7"/>
        <v>0</v>
      </c>
      <c r="I37" s="27">
        <v>0</v>
      </c>
      <c r="J37" s="1">
        <f t="shared" si="8"/>
        <v>0</v>
      </c>
      <c r="K37" s="1">
        <f t="shared" si="9"/>
        <v>0</v>
      </c>
      <c r="L37" s="1">
        <f t="shared" si="10"/>
        <v>0</v>
      </c>
      <c r="M37" s="1">
        <f t="shared" si="11"/>
        <v>0</v>
      </c>
      <c r="N37" s="1">
        <f t="shared" si="12"/>
        <v>0</v>
      </c>
      <c r="O37" s="2">
        <f t="shared" si="13"/>
        <v>0</v>
      </c>
    </row>
    <row r="38" spans="1:15" s="23" customFormat="1" ht="81" customHeight="1" x14ac:dyDescent="0.25">
      <c r="A38" s="31">
        <v>19</v>
      </c>
      <c r="B38" s="75" t="s">
        <v>63</v>
      </c>
      <c r="C38" s="32"/>
      <c r="D38" s="24">
        <v>1</v>
      </c>
      <c r="E38" s="33" t="s">
        <v>43</v>
      </c>
      <c r="F38" s="34"/>
      <c r="G38" s="27">
        <v>0</v>
      </c>
      <c r="H38" s="1">
        <f t="shared" si="7"/>
        <v>0</v>
      </c>
      <c r="I38" s="27">
        <v>0</v>
      </c>
      <c r="J38" s="1">
        <f t="shared" si="8"/>
        <v>0</v>
      </c>
      <c r="K38" s="1">
        <f t="shared" si="9"/>
        <v>0</v>
      </c>
      <c r="L38" s="1">
        <f t="shared" si="10"/>
        <v>0</v>
      </c>
      <c r="M38" s="1">
        <f t="shared" si="11"/>
        <v>0</v>
      </c>
      <c r="N38" s="1">
        <f t="shared" si="12"/>
        <v>0</v>
      </c>
      <c r="O38" s="2">
        <f t="shared" si="13"/>
        <v>0</v>
      </c>
    </row>
    <row r="39" spans="1:15" s="23" customFormat="1" ht="81" customHeight="1" x14ac:dyDescent="0.25">
      <c r="A39" s="31">
        <v>20</v>
      </c>
      <c r="B39" s="75" t="s">
        <v>64</v>
      </c>
      <c r="C39" s="32"/>
      <c r="D39" s="24">
        <v>1</v>
      </c>
      <c r="E39" s="33" t="s">
        <v>43</v>
      </c>
      <c r="F39" s="34"/>
      <c r="G39" s="27">
        <v>0</v>
      </c>
      <c r="H39" s="1">
        <f t="shared" si="7"/>
        <v>0</v>
      </c>
      <c r="I39" s="27">
        <v>0</v>
      </c>
      <c r="J39" s="1">
        <f t="shared" si="8"/>
        <v>0</v>
      </c>
      <c r="K39" s="1">
        <f t="shared" si="9"/>
        <v>0</v>
      </c>
      <c r="L39" s="1">
        <f t="shared" si="10"/>
        <v>0</v>
      </c>
      <c r="M39" s="1">
        <f t="shared" si="11"/>
        <v>0</v>
      </c>
      <c r="N39" s="1">
        <f t="shared" si="12"/>
        <v>0</v>
      </c>
      <c r="O39" s="2">
        <f t="shared" si="13"/>
        <v>0</v>
      </c>
    </row>
    <row r="40" spans="1:15" s="23" customFormat="1" ht="81" customHeight="1" x14ac:dyDescent="0.25">
      <c r="A40" s="31">
        <v>21</v>
      </c>
      <c r="B40" s="75" t="s">
        <v>65</v>
      </c>
      <c r="C40" s="32"/>
      <c r="D40" s="24">
        <v>1</v>
      </c>
      <c r="E40" s="33" t="s">
        <v>43</v>
      </c>
      <c r="F40" s="34"/>
      <c r="G40" s="27">
        <v>0</v>
      </c>
      <c r="H40" s="1">
        <f t="shared" si="7"/>
        <v>0</v>
      </c>
      <c r="I40" s="27">
        <v>0</v>
      </c>
      <c r="J40" s="1">
        <f t="shared" si="8"/>
        <v>0</v>
      </c>
      <c r="K40" s="1">
        <f t="shared" si="9"/>
        <v>0</v>
      </c>
      <c r="L40" s="1">
        <f t="shared" si="10"/>
        <v>0</v>
      </c>
      <c r="M40" s="1">
        <f t="shared" si="11"/>
        <v>0</v>
      </c>
      <c r="N40" s="1">
        <f t="shared" si="12"/>
        <v>0</v>
      </c>
      <c r="O40" s="2">
        <f t="shared" si="13"/>
        <v>0</v>
      </c>
    </row>
    <row r="41" spans="1:15" s="23" customFormat="1" ht="81" customHeight="1" x14ac:dyDescent="0.25">
      <c r="A41" s="31">
        <v>22</v>
      </c>
      <c r="B41" s="75" t="s">
        <v>66</v>
      </c>
      <c r="C41" s="32"/>
      <c r="D41" s="24">
        <v>1</v>
      </c>
      <c r="E41" s="33" t="s">
        <v>43</v>
      </c>
      <c r="F41" s="34"/>
      <c r="G41" s="27">
        <v>0</v>
      </c>
      <c r="H41" s="1">
        <f t="shared" si="7"/>
        <v>0</v>
      </c>
      <c r="I41" s="27">
        <v>0</v>
      </c>
      <c r="J41" s="1">
        <f t="shared" si="8"/>
        <v>0</v>
      </c>
      <c r="K41" s="1">
        <f t="shared" si="9"/>
        <v>0</v>
      </c>
      <c r="L41" s="1">
        <f t="shared" si="10"/>
        <v>0</v>
      </c>
      <c r="M41" s="1">
        <f t="shared" si="11"/>
        <v>0</v>
      </c>
      <c r="N41" s="1">
        <f t="shared" si="12"/>
        <v>0</v>
      </c>
      <c r="O41" s="2">
        <f t="shared" si="13"/>
        <v>0</v>
      </c>
    </row>
    <row r="42" spans="1:15" s="23" customFormat="1" ht="81" customHeight="1" x14ac:dyDescent="0.25">
      <c r="A42" s="31">
        <v>23</v>
      </c>
      <c r="B42" s="75" t="s">
        <v>67</v>
      </c>
      <c r="C42" s="32"/>
      <c r="D42" s="24">
        <v>1</v>
      </c>
      <c r="E42" s="33" t="s">
        <v>43</v>
      </c>
      <c r="F42" s="34"/>
      <c r="G42" s="27">
        <v>0</v>
      </c>
      <c r="H42" s="1">
        <f t="shared" si="7"/>
        <v>0</v>
      </c>
      <c r="I42" s="27">
        <v>0</v>
      </c>
      <c r="J42" s="1">
        <f t="shared" si="8"/>
        <v>0</v>
      </c>
      <c r="K42" s="1">
        <f t="shared" si="9"/>
        <v>0</v>
      </c>
      <c r="L42" s="1">
        <f t="shared" si="10"/>
        <v>0</v>
      </c>
      <c r="M42" s="1">
        <f t="shared" si="11"/>
        <v>0</v>
      </c>
      <c r="N42" s="1">
        <f t="shared" si="12"/>
        <v>0</v>
      </c>
      <c r="O42" s="2">
        <f t="shared" si="13"/>
        <v>0</v>
      </c>
    </row>
    <row r="43" spans="1:15" s="23" customFormat="1" ht="81" customHeight="1" x14ac:dyDescent="0.25">
      <c r="A43" s="31">
        <v>24</v>
      </c>
      <c r="B43" s="75" t="s">
        <v>68</v>
      </c>
      <c r="C43" s="32"/>
      <c r="D43" s="24">
        <v>1</v>
      </c>
      <c r="E43" s="33" t="s">
        <v>43</v>
      </c>
      <c r="F43" s="34"/>
      <c r="G43" s="27">
        <v>0</v>
      </c>
      <c r="H43" s="1">
        <f t="shared" si="7"/>
        <v>0</v>
      </c>
      <c r="I43" s="27">
        <v>0</v>
      </c>
      <c r="J43" s="1">
        <f t="shared" si="8"/>
        <v>0</v>
      </c>
      <c r="K43" s="1">
        <f t="shared" si="9"/>
        <v>0</v>
      </c>
      <c r="L43" s="1">
        <f t="shared" si="10"/>
        <v>0</v>
      </c>
      <c r="M43" s="1">
        <f t="shared" si="11"/>
        <v>0</v>
      </c>
      <c r="N43" s="1">
        <f t="shared" si="12"/>
        <v>0</v>
      </c>
      <c r="O43" s="2">
        <f t="shared" si="13"/>
        <v>0</v>
      </c>
    </row>
    <row r="44" spans="1:15" s="23" customFormat="1" ht="81" customHeight="1" x14ac:dyDescent="0.25">
      <c r="A44" s="31">
        <v>25</v>
      </c>
      <c r="B44" s="75" t="s">
        <v>69</v>
      </c>
      <c r="C44" s="32"/>
      <c r="D44" s="24">
        <v>1</v>
      </c>
      <c r="E44" s="33" t="s">
        <v>43</v>
      </c>
      <c r="F44" s="34"/>
      <c r="G44" s="27">
        <v>0</v>
      </c>
      <c r="H44" s="1">
        <f t="shared" si="7"/>
        <v>0</v>
      </c>
      <c r="I44" s="27">
        <v>0</v>
      </c>
      <c r="J44" s="1">
        <f t="shared" si="8"/>
        <v>0</v>
      </c>
      <c r="K44" s="1">
        <f t="shared" si="9"/>
        <v>0</v>
      </c>
      <c r="L44" s="1">
        <f t="shared" si="10"/>
        <v>0</v>
      </c>
      <c r="M44" s="1">
        <f t="shared" si="11"/>
        <v>0</v>
      </c>
      <c r="N44" s="1">
        <f t="shared" si="12"/>
        <v>0</v>
      </c>
      <c r="O44" s="2">
        <f t="shared" si="13"/>
        <v>0</v>
      </c>
    </row>
    <row r="45" spans="1:15" s="23" customFormat="1" ht="81" customHeight="1" x14ac:dyDescent="0.25">
      <c r="A45" s="31">
        <v>26</v>
      </c>
      <c r="B45" s="75" t="s">
        <v>70</v>
      </c>
      <c r="C45" s="32"/>
      <c r="D45" s="24">
        <v>1</v>
      </c>
      <c r="E45" s="33" t="s">
        <v>43</v>
      </c>
      <c r="F45" s="34"/>
      <c r="G45" s="27">
        <v>0</v>
      </c>
      <c r="H45" s="1">
        <f t="shared" si="7"/>
        <v>0</v>
      </c>
      <c r="I45" s="27">
        <v>0</v>
      </c>
      <c r="J45" s="1">
        <f t="shared" si="8"/>
        <v>0</v>
      </c>
      <c r="K45" s="1">
        <f t="shared" si="9"/>
        <v>0</v>
      </c>
      <c r="L45" s="1">
        <f t="shared" si="10"/>
        <v>0</v>
      </c>
      <c r="M45" s="1">
        <f t="shared" si="11"/>
        <v>0</v>
      </c>
      <c r="N45" s="1">
        <f t="shared" si="12"/>
        <v>0</v>
      </c>
      <c r="O45" s="2">
        <f t="shared" si="13"/>
        <v>0</v>
      </c>
    </row>
    <row r="46" spans="1:15" s="23" customFormat="1" ht="81" customHeight="1" x14ac:dyDescent="0.25">
      <c r="A46" s="31">
        <v>27</v>
      </c>
      <c r="B46" s="75" t="s">
        <v>71</v>
      </c>
      <c r="C46" s="32"/>
      <c r="D46" s="24">
        <v>1</v>
      </c>
      <c r="E46" s="33" t="s">
        <v>43</v>
      </c>
      <c r="F46" s="34"/>
      <c r="G46" s="27">
        <v>0</v>
      </c>
      <c r="H46" s="1">
        <f t="shared" si="7"/>
        <v>0</v>
      </c>
      <c r="I46" s="27">
        <v>0</v>
      </c>
      <c r="J46" s="1">
        <f t="shared" si="8"/>
        <v>0</v>
      </c>
      <c r="K46" s="1">
        <f t="shared" si="9"/>
        <v>0</v>
      </c>
      <c r="L46" s="1">
        <f t="shared" si="10"/>
        <v>0</v>
      </c>
      <c r="M46" s="1">
        <f t="shared" si="11"/>
        <v>0</v>
      </c>
      <c r="N46" s="1">
        <f t="shared" si="12"/>
        <v>0</v>
      </c>
      <c r="O46" s="2">
        <f t="shared" si="13"/>
        <v>0</v>
      </c>
    </row>
    <row r="47" spans="1:15" s="23" customFormat="1" ht="81" customHeight="1" x14ac:dyDescent="0.25">
      <c r="A47" s="31">
        <v>28</v>
      </c>
      <c r="B47" s="75" t="s">
        <v>72</v>
      </c>
      <c r="C47" s="32"/>
      <c r="D47" s="24">
        <v>1</v>
      </c>
      <c r="E47" s="33" t="s">
        <v>43</v>
      </c>
      <c r="F47" s="34"/>
      <c r="G47" s="27">
        <v>0</v>
      </c>
      <c r="H47" s="1">
        <f t="shared" si="7"/>
        <v>0</v>
      </c>
      <c r="I47" s="27">
        <v>0</v>
      </c>
      <c r="J47" s="1">
        <f t="shared" si="8"/>
        <v>0</v>
      </c>
      <c r="K47" s="1">
        <f t="shared" si="9"/>
        <v>0</v>
      </c>
      <c r="L47" s="1">
        <f t="shared" si="10"/>
        <v>0</v>
      </c>
      <c r="M47" s="1">
        <f t="shared" si="11"/>
        <v>0</v>
      </c>
      <c r="N47" s="1">
        <f t="shared" si="12"/>
        <v>0</v>
      </c>
      <c r="O47" s="2">
        <f t="shared" si="13"/>
        <v>0</v>
      </c>
    </row>
    <row r="48" spans="1:15" s="23" customFormat="1" ht="81" customHeight="1" x14ac:dyDescent="0.25">
      <c r="A48" s="31">
        <v>29</v>
      </c>
      <c r="B48" s="75" t="s">
        <v>73</v>
      </c>
      <c r="C48" s="32"/>
      <c r="D48" s="24">
        <v>1</v>
      </c>
      <c r="E48" s="33" t="s">
        <v>43</v>
      </c>
      <c r="F48" s="34"/>
      <c r="G48" s="27">
        <v>0</v>
      </c>
      <c r="H48" s="1">
        <f t="shared" si="7"/>
        <v>0</v>
      </c>
      <c r="I48" s="27">
        <v>0</v>
      </c>
      <c r="J48" s="1">
        <f t="shared" si="8"/>
        <v>0</v>
      </c>
      <c r="K48" s="1">
        <f t="shared" si="9"/>
        <v>0</v>
      </c>
      <c r="L48" s="1">
        <f t="shared" si="10"/>
        <v>0</v>
      </c>
      <c r="M48" s="1">
        <f t="shared" si="11"/>
        <v>0</v>
      </c>
      <c r="N48" s="1">
        <f t="shared" si="12"/>
        <v>0</v>
      </c>
      <c r="O48" s="2">
        <f t="shared" si="13"/>
        <v>0</v>
      </c>
    </row>
    <row r="49" spans="1:15" s="23" customFormat="1" ht="81" customHeight="1" x14ac:dyDescent="0.25">
      <c r="A49" s="31">
        <v>30</v>
      </c>
      <c r="B49" s="75" t="s">
        <v>74</v>
      </c>
      <c r="C49" s="32"/>
      <c r="D49" s="24">
        <v>1</v>
      </c>
      <c r="E49" s="33" t="s">
        <v>43</v>
      </c>
      <c r="F49" s="34"/>
      <c r="G49" s="27">
        <v>0</v>
      </c>
      <c r="H49" s="1">
        <f t="shared" si="7"/>
        <v>0</v>
      </c>
      <c r="I49" s="27">
        <v>0</v>
      </c>
      <c r="J49" s="1">
        <f t="shared" si="8"/>
        <v>0</v>
      </c>
      <c r="K49" s="1">
        <f t="shared" si="9"/>
        <v>0</v>
      </c>
      <c r="L49" s="1">
        <f t="shared" si="10"/>
        <v>0</v>
      </c>
      <c r="M49" s="1">
        <f t="shared" si="11"/>
        <v>0</v>
      </c>
      <c r="N49" s="1">
        <f t="shared" si="12"/>
        <v>0</v>
      </c>
      <c r="O49" s="2">
        <f t="shared" si="13"/>
        <v>0</v>
      </c>
    </row>
    <row r="50" spans="1:15" s="23" customFormat="1" ht="81" customHeight="1" x14ac:dyDescent="0.25">
      <c r="A50" s="31">
        <v>31</v>
      </c>
      <c r="B50" s="75" t="s">
        <v>75</v>
      </c>
      <c r="C50" s="32"/>
      <c r="D50" s="24">
        <v>1</v>
      </c>
      <c r="E50" s="33" t="s">
        <v>43</v>
      </c>
      <c r="F50" s="34"/>
      <c r="G50" s="27">
        <v>0</v>
      </c>
      <c r="H50" s="1">
        <f t="shared" si="7"/>
        <v>0</v>
      </c>
      <c r="I50" s="27">
        <v>0</v>
      </c>
      <c r="J50" s="1">
        <f t="shared" si="8"/>
        <v>0</v>
      </c>
      <c r="K50" s="1">
        <f t="shared" si="9"/>
        <v>0</v>
      </c>
      <c r="L50" s="1">
        <f t="shared" si="10"/>
        <v>0</v>
      </c>
      <c r="M50" s="1">
        <f t="shared" si="11"/>
        <v>0</v>
      </c>
      <c r="N50" s="1">
        <f t="shared" si="12"/>
        <v>0</v>
      </c>
      <c r="O50" s="2">
        <f t="shared" si="13"/>
        <v>0</v>
      </c>
    </row>
    <row r="51" spans="1:15" s="23" customFormat="1" ht="81" customHeight="1" x14ac:dyDescent="0.25">
      <c r="A51" s="31">
        <v>32</v>
      </c>
      <c r="B51" s="75" t="s">
        <v>76</v>
      </c>
      <c r="C51" s="32"/>
      <c r="D51" s="24">
        <v>1</v>
      </c>
      <c r="E51" s="33" t="s">
        <v>43</v>
      </c>
      <c r="F51" s="34"/>
      <c r="G51" s="27">
        <v>0</v>
      </c>
      <c r="H51" s="1">
        <f t="shared" si="7"/>
        <v>0</v>
      </c>
      <c r="I51" s="27">
        <v>0</v>
      </c>
      <c r="J51" s="1">
        <f t="shared" si="8"/>
        <v>0</v>
      </c>
      <c r="K51" s="1">
        <f t="shared" si="9"/>
        <v>0</v>
      </c>
      <c r="L51" s="1">
        <f t="shared" si="10"/>
        <v>0</v>
      </c>
      <c r="M51" s="1">
        <f t="shared" si="11"/>
        <v>0</v>
      </c>
      <c r="N51" s="1">
        <f t="shared" si="12"/>
        <v>0</v>
      </c>
      <c r="O51" s="2">
        <f t="shared" si="13"/>
        <v>0</v>
      </c>
    </row>
    <row r="52" spans="1:15" s="23" customFormat="1" ht="81" customHeight="1" x14ac:dyDescent="0.25">
      <c r="A52" s="31">
        <v>33</v>
      </c>
      <c r="B52" s="75" t="s">
        <v>77</v>
      </c>
      <c r="C52" s="32"/>
      <c r="D52" s="24">
        <v>1</v>
      </c>
      <c r="E52" s="33" t="s">
        <v>43</v>
      </c>
      <c r="F52" s="34"/>
      <c r="G52" s="27">
        <v>0</v>
      </c>
      <c r="H52" s="1">
        <f t="shared" si="7"/>
        <v>0</v>
      </c>
      <c r="I52" s="27">
        <v>0</v>
      </c>
      <c r="J52" s="1">
        <f t="shared" si="8"/>
        <v>0</v>
      </c>
      <c r="K52" s="1">
        <f t="shared" si="9"/>
        <v>0</v>
      </c>
      <c r="L52" s="1">
        <f t="shared" si="10"/>
        <v>0</v>
      </c>
      <c r="M52" s="1">
        <f t="shared" si="11"/>
        <v>0</v>
      </c>
      <c r="N52" s="1">
        <f t="shared" si="12"/>
        <v>0</v>
      </c>
      <c r="O52" s="2">
        <f t="shared" si="13"/>
        <v>0</v>
      </c>
    </row>
    <row r="53" spans="1:15" s="23" customFormat="1" ht="81" customHeight="1" x14ac:dyDescent="0.25">
      <c r="A53" s="31">
        <v>34</v>
      </c>
      <c r="B53" s="75" t="s">
        <v>78</v>
      </c>
      <c r="C53" s="32"/>
      <c r="D53" s="24">
        <v>1</v>
      </c>
      <c r="E53" s="33" t="s">
        <v>43</v>
      </c>
      <c r="F53" s="34"/>
      <c r="G53" s="27">
        <v>0</v>
      </c>
      <c r="H53" s="1">
        <f t="shared" si="7"/>
        <v>0</v>
      </c>
      <c r="I53" s="27">
        <v>0</v>
      </c>
      <c r="J53" s="1">
        <f t="shared" si="8"/>
        <v>0</v>
      </c>
      <c r="K53" s="1">
        <f t="shared" si="9"/>
        <v>0</v>
      </c>
      <c r="L53" s="1">
        <f t="shared" si="10"/>
        <v>0</v>
      </c>
      <c r="M53" s="1">
        <f t="shared" si="11"/>
        <v>0</v>
      </c>
      <c r="N53" s="1">
        <f t="shared" si="12"/>
        <v>0</v>
      </c>
      <c r="O53" s="2">
        <f t="shared" si="13"/>
        <v>0</v>
      </c>
    </row>
    <row r="54" spans="1:15" s="23" customFormat="1" ht="81" customHeight="1" x14ac:dyDescent="0.25">
      <c r="A54" s="31">
        <v>35</v>
      </c>
      <c r="B54" s="75" t="s">
        <v>79</v>
      </c>
      <c r="C54" s="32"/>
      <c r="D54" s="24">
        <v>1</v>
      </c>
      <c r="E54" s="33" t="s">
        <v>43</v>
      </c>
      <c r="F54" s="34"/>
      <c r="G54" s="27">
        <v>0</v>
      </c>
      <c r="H54" s="1">
        <f t="shared" si="7"/>
        <v>0</v>
      </c>
      <c r="I54" s="27">
        <v>0</v>
      </c>
      <c r="J54" s="1">
        <f t="shared" si="8"/>
        <v>0</v>
      </c>
      <c r="K54" s="1">
        <f t="shared" si="9"/>
        <v>0</v>
      </c>
      <c r="L54" s="1">
        <f t="shared" si="10"/>
        <v>0</v>
      </c>
      <c r="M54" s="1">
        <f t="shared" si="11"/>
        <v>0</v>
      </c>
      <c r="N54" s="1">
        <f t="shared" si="12"/>
        <v>0</v>
      </c>
      <c r="O54" s="2">
        <f t="shared" si="13"/>
        <v>0</v>
      </c>
    </row>
    <row r="55" spans="1:15" s="23" customFormat="1" ht="81" customHeight="1" x14ac:dyDescent="0.25">
      <c r="A55" s="31">
        <v>36</v>
      </c>
      <c r="B55" s="75" t="s">
        <v>80</v>
      </c>
      <c r="C55" s="32"/>
      <c r="D55" s="24">
        <v>1</v>
      </c>
      <c r="E55" s="33" t="s">
        <v>43</v>
      </c>
      <c r="F55" s="34"/>
      <c r="G55" s="27">
        <v>0</v>
      </c>
      <c r="H55" s="1">
        <f t="shared" si="7"/>
        <v>0</v>
      </c>
      <c r="I55" s="27">
        <v>0</v>
      </c>
      <c r="J55" s="1">
        <f t="shared" si="8"/>
        <v>0</v>
      </c>
      <c r="K55" s="1">
        <f t="shared" si="9"/>
        <v>0</v>
      </c>
      <c r="L55" s="1">
        <f t="shared" si="10"/>
        <v>0</v>
      </c>
      <c r="M55" s="1">
        <f t="shared" si="11"/>
        <v>0</v>
      </c>
      <c r="N55" s="1">
        <f t="shared" si="12"/>
        <v>0</v>
      </c>
      <c r="O55" s="2">
        <f t="shared" si="13"/>
        <v>0</v>
      </c>
    </row>
    <row r="56" spans="1:15" s="23" customFormat="1" ht="81" customHeight="1" x14ac:dyDescent="0.25">
      <c r="A56" s="31">
        <v>37</v>
      </c>
      <c r="B56" s="75" t="s">
        <v>81</v>
      </c>
      <c r="C56" s="32"/>
      <c r="D56" s="24">
        <v>1</v>
      </c>
      <c r="E56" s="33" t="s">
        <v>43</v>
      </c>
      <c r="F56" s="34"/>
      <c r="G56" s="27">
        <v>0</v>
      </c>
      <c r="H56" s="1">
        <f t="shared" si="7"/>
        <v>0</v>
      </c>
      <c r="I56" s="27">
        <v>0</v>
      </c>
      <c r="J56" s="1">
        <f t="shared" si="8"/>
        <v>0</v>
      </c>
      <c r="K56" s="1">
        <f t="shared" si="9"/>
        <v>0</v>
      </c>
      <c r="L56" s="1">
        <f t="shared" si="10"/>
        <v>0</v>
      </c>
      <c r="M56" s="1">
        <f t="shared" si="11"/>
        <v>0</v>
      </c>
      <c r="N56" s="1">
        <f t="shared" si="12"/>
        <v>0</v>
      </c>
      <c r="O56" s="2">
        <f t="shared" si="13"/>
        <v>0</v>
      </c>
    </row>
    <row r="57" spans="1:15" s="23" customFormat="1" ht="81" customHeight="1" x14ac:dyDescent="0.25">
      <c r="A57" s="31">
        <v>38</v>
      </c>
      <c r="B57" s="75" t="s">
        <v>82</v>
      </c>
      <c r="C57" s="32"/>
      <c r="D57" s="24">
        <v>1</v>
      </c>
      <c r="E57" s="33" t="s">
        <v>43</v>
      </c>
      <c r="F57" s="34"/>
      <c r="G57" s="27">
        <v>0</v>
      </c>
      <c r="H57" s="1">
        <f t="shared" si="7"/>
        <v>0</v>
      </c>
      <c r="I57" s="27">
        <v>0</v>
      </c>
      <c r="J57" s="1">
        <f t="shared" si="8"/>
        <v>0</v>
      </c>
      <c r="K57" s="1">
        <f t="shared" si="9"/>
        <v>0</v>
      </c>
      <c r="L57" s="1">
        <f t="shared" si="10"/>
        <v>0</v>
      </c>
      <c r="M57" s="1">
        <f t="shared" si="11"/>
        <v>0</v>
      </c>
      <c r="N57" s="1">
        <f t="shared" si="12"/>
        <v>0</v>
      </c>
      <c r="O57" s="2">
        <f t="shared" si="13"/>
        <v>0</v>
      </c>
    </row>
    <row r="58" spans="1:15" s="23" customFormat="1" ht="81" customHeight="1" x14ac:dyDescent="0.25">
      <c r="A58" s="31">
        <v>39</v>
      </c>
      <c r="B58" s="75" t="s">
        <v>83</v>
      </c>
      <c r="C58" s="32"/>
      <c r="D58" s="24">
        <v>1</v>
      </c>
      <c r="E58" s="33" t="s">
        <v>43</v>
      </c>
      <c r="F58" s="34"/>
      <c r="G58" s="27">
        <v>0</v>
      </c>
      <c r="H58" s="1">
        <f t="shared" si="7"/>
        <v>0</v>
      </c>
      <c r="I58" s="27">
        <v>0</v>
      </c>
      <c r="J58" s="1">
        <f t="shared" si="8"/>
        <v>0</v>
      </c>
      <c r="K58" s="1">
        <f t="shared" si="9"/>
        <v>0</v>
      </c>
      <c r="L58" s="1">
        <f t="shared" si="10"/>
        <v>0</v>
      </c>
      <c r="M58" s="1">
        <f t="shared" si="11"/>
        <v>0</v>
      </c>
      <c r="N58" s="1">
        <f t="shared" si="12"/>
        <v>0</v>
      </c>
      <c r="O58" s="2">
        <f t="shared" si="13"/>
        <v>0</v>
      </c>
    </row>
    <row r="59" spans="1:15" s="23" customFormat="1" ht="81" customHeight="1" x14ac:dyDescent="0.25">
      <c r="A59" s="31">
        <v>40</v>
      </c>
      <c r="B59" s="75" t="s">
        <v>84</v>
      </c>
      <c r="C59" s="32"/>
      <c r="D59" s="24">
        <v>1</v>
      </c>
      <c r="E59" s="33" t="s">
        <v>43</v>
      </c>
      <c r="F59" s="34"/>
      <c r="G59" s="27">
        <v>0</v>
      </c>
      <c r="H59" s="1">
        <f t="shared" si="7"/>
        <v>0</v>
      </c>
      <c r="I59" s="27">
        <v>0</v>
      </c>
      <c r="J59" s="1">
        <f t="shared" si="8"/>
        <v>0</v>
      </c>
      <c r="K59" s="1">
        <f t="shared" si="9"/>
        <v>0</v>
      </c>
      <c r="L59" s="1">
        <f t="shared" si="10"/>
        <v>0</v>
      </c>
      <c r="M59" s="1">
        <f t="shared" si="11"/>
        <v>0</v>
      </c>
      <c r="N59" s="1">
        <f t="shared" si="12"/>
        <v>0</v>
      </c>
      <c r="O59" s="2">
        <f t="shared" si="13"/>
        <v>0</v>
      </c>
    </row>
    <row r="60" spans="1:15" s="23" customFormat="1" ht="81" customHeight="1" x14ac:dyDescent="0.25">
      <c r="A60" s="31">
        <v>41</v>
      </c>
      <c r="B60" s="75" t="s">
        <v>85</v>
      </c>
      <c r="C60" s="32"/>
      <c r="D60" s="24">
        <v>1</v>
      </c>
      <c r="E60" s="33" t="s">
        <v>43</v>
      </c>
      <c r="F60" s="34"/>
      <c r="G60" s="27">
        <v>0</v>
      </c>
      <c r="H60" s="1">
        <f t="shared" si="7"/>
        <v>0</v>
      </c>
      <c r="I60" s="27">
        <v>0</v>
      </c>
      <c r="J60" s="1">
        <f t="shared" si="8"/>
        <v>0</v>
      </c>
      <c r="K60" s="1">
        <f t="shared" si="9"/>
        <v>0</v>
      </c>
      <c r="L60" s="1">
        <f t="shared" si="10"/>
        <v>0</v>
      </c>
      <c r="M60" s="1">
        <f t="shared" si="11"/>
        <v>0</v>
      </c>
      <c r="N60" s="1">
        <f t="shared" si="12"/>
        <v>0</v>
      </c>
      <c r="O60" s="2">
        <f t="shared" si="13"/>
        <v>0</v>
      </c>
    </row>
    <row r="61" spans="1:15" s="23" customFormat="1" ht="81" customHeight="1" x14ac:dyDescent="0.25">
      <c r="A61" s="31">
        <v>42</v>
      </c>
      <c r="B61" s="75" t="s">
        <v>86</v>
      </c>
      <c r="C61" s="32"/>
      <c r="D61" s="24">
        <v>1</v>
      </c>
      <c r="E61" s="33" t="s">
        <v>43</v>
      </c>
      <c r="F61" s="34"/>
      <c r="G61" s="27">
        <v>0</v>
      </c>
      <c r="H61" s="1">
        <f t="shared" si="7"/>
        <v>0</v>
      </c>
      <c r="I61" s="27">
        <v>0</v>
      </c>
      <c r="J61" s="1">
        <f t="shared" si="8"/>
        <v>0</v>
      </c>
      <c r="K61" s="1">
        <f t="shared" si="9"/>
        <v>0</v>
      </c>
      <c r="L61" s="1">
        <f t="shared" si="10"/>
        <v>0</v>
      </c>
      <c r="M61" s="1">
        <f t="shared" si="11"/>
        <v>0</v>
      </c>
      <c r="N61" s="1">
        <f t="shared" si="12"/>
        <v>0</v>
      </c>
      <c r="O61" s="2">
        <f t="shared" si="13"/>
        <v>0</v>
      </c>
    </row>
    <row r="62" spans="1:15" s="23" customFormat="1" ht="81" customHeight="1" x14ac:dyDescent="0.25">
      <c r="A62" s="31">
        <v>43</v>
      </c>
      <c r="B62" s="75" t="s">
        <v>87</v>
      </c>
      <c r="C62" s="32"/>
      <c r="D62" s="24">
        <v>1</v>
      </c>
      <c r="E62" s="33" t="s">
        <v>43</v>
      </c>
      <c r="F62" s="34"/>
      <c r="G62" s="27">
        <v>0</v>
      </c>
      <c r="H62" s="1">
        <f t="shared" si="7"/>
        <v>0</v>
      </c>
      <c r="I62" s="27">
        <v>0</v>
      </c>
      <c r="J62" s="1">
        <f t="shared" si="8"/>
        <v>0</v>
      </c>
      <c r="K62" s="1">
        <f t="shared" si="9"/>
        <v>0</v>
      </c>
      <c r="L62" s="1">
        <f t="shared" si="10"/>
        <v>0</v>
      </c>
      <c r="M62" s="1">
        <f t="shared" si="11"/>
        <v>0</v>
      </c>
      <c r="N62" s="1">
        <f t="shared" si="12"/>
        <v>0</v>
      </c>
      <c r="O62" s="2">
        <f t="shared" si="13"/>
        <v>0</v>
      </c>
    </row>
    <row r="63" spans="1:15" s="23" customFormat="1" ht="81" customHeight="1" x14ac:dyDescent="0.25">
      <c r="A63" s="31">
        <v>44</v>
      </c>
      <c r="B63" s="75" t="s">
        <v>88</v>
      </c>
      <c r="C63" s="32"/>
      <c r="D63" s="24">
        <v>1</v>
      </c>
      <c r="E63" s="33" t="s">
        <v>43</v>
      </c>
      <c r="F63" s="34"/>
      <c r="G63" s="27">
        <v>0</v>
      </c>
      <c r="H63" s="1">
        <f t="shared" si="7"/>
        <v>0</v>
      </c>
      <c r="I63" s="27">
        <v>0</v>
      </c>
      <c r="J63" s="1">
        <f t="shared" si="8"/>
        <v>0</v>
      </c>
      <c r="K63" s="1">
        <f t="shared" si="9"/>
        <v>0</v>
      </c>
      <c r="L63" s="1">
        <f t="shared" si="10"/>
        <v>0</v>
      </c>
      <c r="M63" s="1">
        <f t="shared" si="11"/>
        <v>0</v>
      </c>
      <c r="N63" s="1">
        <f t="shared" si="12"/>
        <v>0</v>
      </c>
      <c r="O63" s="2">
        <f t="shared" si="13"/>
        <v>0</v>
      </c>
    </row>
    <row r="64" spans="1:15" s="23" customFormat="1" ht="81" customHeight="1" x14ac:dyDescent="0.25">
      <c r="A64" s="31">
        <v>45</v>
      </c>
      <c r="B64" s="75" t="s">
        <v>89</v>
      </c>
      <c r="C64" s="32"/>
      <c r="D64" s="24">
        <v>1</v>
      </c>
      <c r="E64" s="33" t="s">
        <v>43</v>
      </c>
      <c r="F64" s="34"/>
      <c r="G64" s="27">
        <v>0</v>
      </c>
      <c r="H64" s="1">
        <f t="shared" si="7"/>
        <v>0</v>
      </c>
      <c r="I64" s="27">
        <v>0</v>
      </c>
      <c r="J64" s="1">
        <f t="shared" si="8"/>
        <v>0</v>
      </c>
      <c r="K64" s="1">
        <f t="shared" si="9"/>
        <v>0</v>
      </c>
      <c r="L64" s="1">
        <f t="shared" si="10"/>
        <v>0</v>
      </c>
      <c r="M64" s="1">
        <f t="shared" si="11"/>
        <v>0</v>
      </c>
      <c r="N64" s="1">
        <f t="shared" si="12"/>
        <v>0</v>
      </c>
      <c r="O64" s="2">
        <f t="shared" si="13"/>
        <v>0</v>
      </c>
    </row>
    <row r="65" spans="1:15" s="23" customFormat="1" ht="81" customHeight="1" x14ac:dyDescent="0.25">
      <c r="A65" s="31">
        <v>46</v>
      </c>
      <c r="B65" s="75" t="s">
        <v>90</v>
      </c>
      <c r="C65" s="32"/>
      <c r="D65" s="24">
        <v>1</v>
      </c>
      <c r="E65" s="33" t="s">
        <v>43</v>
      </c>
      <c r="F65" s="34"/>
      <c r="G65" s="27">
        <v>0</v>
      </c>
      <c r="H65" s="1">
        <f t="shared" si="7"/>
        <v>0</v>
      </c>
      <c r="I65" s="27">
        <v>0</v>
      </c>
      <c r="J65" s="1">
        <f t="shared" si="8"/>
        <v>0</v>
      </c>
      <c r="K65" s="1">
        <f t="shared" si="9"/>
        <v>0</v>
      </c>
      <c r="L65" s="1">
        <f t="shared" si="10"/>
        <v>0</v>
      </c>
      <c r="M65" s="1">
        <f t="shared" si="11"/>
        <v>0</v>
      </c>
      <c r="N65" s="1">
        <f t="shared" si="12"/>
        <v>0</v>
      </c>
      <c r="O65" s="2">
        <f t="shared" si="13"/>
        <v>0</v>
      </c>
    </row>
    <row r="66" spans="1:15" s="23" customFormat="1" ht="81" customHeight="1" x14ac:dyDescent="0.25">
      <c r="A66" s="31">
        <v>47</v>
      </c>
      <c r="B66" s="75" t="s">
        <v>91</v>
      </c>
      <c r="C66" s="32"/>
      <c r="D66" s="24">
        <v>1</v>
      </c>
      <c r="E66" s="33" t="s">
        <v>43</v>
      </c>
      <c r="F66" s="34"/>
      <c r="G66" s="27">
        <v>0</v>
      </c>
      <c r="H66" s="1">
        <f t="shared" si="7"/>
        <v>0</v>
      </c>
      <c r="I66" s="27">
        <v>0</v>
      </c>
      <c r="J66" s="1">
        <f t="shared" si="8"/>
        <v>0</v>
      </c>
      <c r="K66" s="1">
        <f t="shared" si="9"/>
        <v>0</v>
      </c>
      <c r="L66" s="1">
        <f t="shared" si="10"/>
        <v>0</v>
      </c>
      <c r="M66" s="1">
        <f t="shared" si="11"/>
        <v>0</v>
      </c>
      <c r="N66" s="1">
        <f t="shared" si="12"/>
        <v>0</v>
      </c>
      <c r="O66" s="2">
        <f t="shared" si="13"/>
        <v>0</v>
      </c>
    </row>
    <row r="67" spans="1:15" s="23" customFormat="1" ht="81" customHeight="1" x14ac:dyDescent="0.25">
      <c r="A67" s="31">
        <v>48</v>
      </c>
      <c r="B67" s="75" t="s">
        <v>92</v>
      </c>
      <c r="C67" s="32"/>
      <c r="D67" s="24">
        <v>1</v>
      </c>
      <c r="E67" s="33" t="s">
        <v>43</v>
      </c>
      <c r="F67" s="34"/>
      <c r="G67" s="27">
        <v>0</v>
      </c>
      <c r="H67" s="1">
        <f t="shared" si="7"/>
        <v>0</v>
      </c>
      <c r="I67" s="27">
        <v>0</v>
      </c>
      <c r="J67" s="1">
        <f t="shared" si="8"/>
        <v>0</v>
      </c>
      <c r="K67" s="1">
        <f t="shared" si="9"/>
        <v>0</v>
      </c>
      <c r="L67" s="1">
        <f t="shared" si="10"/>
        <v>0</v>
      </c>
      <c r="M67" s="1">
        <f t="shared" si="11"/>
        <v>0</v>
      </c>
      <c r="N67" s="1">
        <f t="shared" si="12"/>
        <v>0</v>
      </c>
      <c r="O67" s="2">
        <f t="shared" si="13"/>
        <v>0</v>
      </c>
    </row>
    <row r="68" spans="1:15" s="23" customFormat="1" ht="81" customHeight="1" x14ac:dyDescent="0.25">
      <c r="A68" s="31">
        <v>49</v>
      </c>
      <c r="B68" s="75" t="s">
        <v>93</v>
      </c>
      <c r="C68" s="32"/>
      <c r="D68" s="24">
        <v>1</v>
      </c>
      <c r="E68" s="33" t="s">
        <v>43</v>
      </c>
      <c r="F68" s="34"/>
      <c r="G68" s="27">
        <v>0</v>
      </c>
      <c r="H68" s="1">
        <f t="shared" si="7"/>
        <v>0</v>
      </c>
      <c r="I68" s="27">
        <v>0</v>
      </c>
      <c r="J68" s="1">
        <f t="shared" si="8"/>
        <v>0</v>
      </c>
      <c r="K68" s="1">
        <f t="shared" si="9"/>
        <v>0</v>
      </c>
      <c r="L68" s="1">
        <f t="shared" si="10"/>
        <v>0</v>
      </c>
      <c r="M68" s="1">
        <f t="shared" si="11"/>
        <v>0</v>
      </c>
      <c r="N68" s="1">
        <f t="shared" si="12"/>
        <v>0</v>
      </c>
      <c r="O68" s="2">
        <f t="shared" si="13"/>
        <v>0</v>
      </c>
    </row>
    <row r="69" spans="1:15" s="23" customFormat="1" ht="81" customHeight="1" x14ac:dyDescent="0.25">
      <c r="A69" s="31">
        <v>50</v>
      </c>
      <c r="B69" s="75" t="s">
        <v>94</v>
      </c>
      <c r="C69" s="32"/>
      <c r="D69" s="24">
        <v>1</v>
      </c>
      <c r="E69" s="33" t="s">
        <v>43</v>
      </c>
      <c r="F69" s="34"/>
      <c r="G69" s="27">
        <v>0</v>
      </c>
      <c r="H69" s="1">
        <f t="shared" si="7"/>
        <v>0</v>
      </c>
      <c r="I69" s="27">
        <v>0</v>
      </c>
      <c r="J69" s="1">
        <f t="shared" si="8"/>
        <v>0</v>
      </c>
      <c r="K69" s="1">
        <f t="shared" si="9"/>
        <v>0</v>
      </c>
      <c r="L69" s="1">
        <f t="shared" si="10"/>
        <v>0</v>
      </c>
      <c r="M69" s="1">
        <f t="shared" si="11"/>
        <v>0</v>
      </c>
      <c r="N69" s="1">
        <f t="shared" si="12"/>
        <v>0</v>
      </c>
      <c r="O69" s="2">
        <f t="shared" si="13"/>
        <v>0</v>
      </c>
    </row>
    <row r="70" spans="1:15" s="23" customFormat="1" ht="81" customHeight="1" x14ac:dyDescent="0.25">
      <c r="A70" s="31">
        <v>51</v>
      </c>
      <c r="B70" s="75" t="s">
        <v>95</v>
      </c>
      <c r="C70" s="32"/>
      <c r="D70" s="24">
        <v>1</v>
      </c>
      <c r="E70" s="33" t="s">
        <v>43</v>
      </c>
      <c r="F70" s="34"/>
      <c r="G70" s="27">
        <v>0</v>
      </c>
      <c r="H70" s="1">
        <f t="shared" si="7"/>
        <v>0</v>
      </c>
      <c r="I70" s="27">
        <v>0</v>
      </c>
      <c r="J70" s="1">
        <f t="shared" si="8"/>
        <v>0</v>
      </c>
      <c r="K70" s="1">
        <f t="shared" si="9"/>
        <v>0</v>
      </c>
      <c r="L70" s="1">
        <f t="shared" si="10"/>
        <v>0</v>
      </c>
      <c r="M70" s="1">
        <f t="shared" si="11"/>
        <v>0</v>
      </c>
      <c r="N70" s="1">
        <f t="shared" si="12"/>
        <v>0</v>
      </c>
      <c r="O70" s="2">
        <f t="shared" si="13"/>
        <v>0</v>
      </c>
    </row>
    <row r="71" spans="1:15" s="23" customFormat="1" ht="81" customHeight="1" x14ac:dyDescent="0.25">
      <c r="A71" s="31">
        <v>52</v>
      </c>
      <c r="B71" s="75" t="s">
        <v>96</v>
      </c>
      <c r="C71" s="32"/>
      <c r="D71" s="24">
        <v>1</v>
      </c>
      <c r="E71" s="33" t="s">
        <v>43</v>
      </c>
      <c r="F71" s="34"/>
      <c r="G71" s="27">
        <v>0</v>
      </c>
      <c r="H71" s="1">
        <f t="shared" si="7"/>
        <v>0</v>
      </c>
      <c r="I71" s="27">
        <v>0</v>
      </c>
      <c r="J71" s="1">
        <f t="shared" si="8"/>
        <v>0</v>
      </c>
      <c r="K71" s="1">
        <f t="shared" si="9"/>
        <v>0</v>
      </c>
      <c r="L71" s="1">
        <f t="shared" si="10"/>
        <v>0</v>
      </c>
      <c r="M71" s="1">
        <f t="shared" si="11"/>
        <v>0</v>
      </c>
      <c r="N71" s="1">
        <f t="shared" si="12"/>
        <v>0</v>
      </c>
      <c r="O71" s="2">
        <f t="shared" si="13"/>
        <v>0</v>
      </c>
    </row>
    <row r="72" spans="1:15" s="23" customFormat="1" ht="81" customHeight="1" x14ac:dyDescent="0.25">
      <c r="A72" s="31">
        <v>53</v>
      </c>
      <c r="B72" s="75" t="s">
        <v>97</v>
      </c>
      <c r="C72" s="32"/>
      <c r="D72" s="24">
        <v>1</v>
      </c>
      <c r="E72" s="33" t="s">
        <v>43</v>
      </c>
      <c r="F72" s="34"/>
      <c r="G72" s="27">
        <v>0</v>
      </c>
      <c r="H72" s="1">
        <f t="shared" si="7"/>
        <v>0</v>
      </c>
      <c r="I72" s="27">
        <v>0</v>
      </c>
      <c r="J72" s="1">
        <f t="shared" si="8"/>
        <v>0</v>
      </c>
      <c r="K72" s="1">
        <f t="shared" si="9"/>
        <v>0</v>
      </c>
      <c r="L72" s="1">
        <f t="shared" si="10"/>
        <v>0</v>
      </c>
      <c r="M72" s="1">
        <f t="shared" si="11"/>
        <v>0</v>
      </c>
      <c r="N72" s="1">
        <f t="shared" si="12"/>
        <v>0</v>
      </c>
      <c r="O72" s="2">
        <f t="shared" si="13"/>
        <v>0</v>
      </c>
    </row>
    <row r="73" spans="1:15" s="23" customFormat="1" ht="81" customHeight="1" x14ac:dyDescent="0.25">
      <c r="A73" s="31">
        <v>54</v>
      </c>
      <c r="B73" s="75" t="s">
        <v>98</v>
      </c>
      <c r="C73" s="32"/>
      <c r="D73" s="24">
        <v>1</v>
      </c>
      <c r="E73" s="33" t="s">
        <v>43</v>
      </c>
      <c r="F73" s="34"/>
      <c r="G73" s="27">
        <v>0</v>
      </c>
      <c r="H73" s="1">
        <f t="shared" si="7"/>
        <v>0</v>
      </c>
      <c r="I73" s="27">
        <v>0</v>
      </c>
      <c r="J73" s="1">
        <f t="shared" si="8"/>
        <v>0</v>
      </c>
      <c r="K73" s="1">
        <f t="shared" si="9"/>
        <v>0</v>
      </c>
      <c r="L73" s="1">
        <f t="shared" si="10"/>
        <v>0</v>
      </c>
      <c r="M73" s="1">
        <f t="shared" si="11"/>
        <v>0</v>
      </c>
      <c r="N73" s="1">
        <f t="shared" si="12"/>
        <v>0</v>
      </c>
      <c r="O73" s="2">
        <f t="shared" si="13"/>
        <v>0</v>
      </c>
    </row>
    <row r="74" spans="1:15" s="23" customFormat="1" ht="81" customHeight="1" x14ac:dyDescent="0.25">
      <c r="A74" s="31">
        <v>55</v>
      </c>
      <c r="B74" s="75" t="s">
        <v>99</v>
      </c>
      <c r="C74" s="32"/>
      <c r="D74" s="24">
        <v>1</v>
      </c>
      <c r="E74" s="33" t="s">
        <v>43</v>
      </c>
      <c r="F74" s="34"/>
      <c r="G74" s="27">
        <v>0</v>
      </c>
      <c r="H74" s="1">
        <f t="shared" si="7"/>
        <v>0</v>
      </c>
      <c r="I74" s="27">
        <v>0</v>
      </c>
      <c r="J74" s="1">
        <f t="shared" si="8"/>
        <v>0</v>
      </c>
      <c r="K74" s="1">
        <f t="shared" si="9"/>
        <v>0</v>
      </c>
      <c r="L74" s="1">
        <f t="shared" si="10"/>
        <v>0</v>
      </c>
      <c r="M74" s="1">
        <f t="shared" si="11"/>
        <v>0</v>
      </c>
      <c r="N74" s="1">
        <f t="shared" si="12"/>
        <v>0</v>
      </c>
      <c r="O74" s="2">
        <f t="shared" si="13"/>
        <v>0</v>
      </c>
    </row>
    <row r="75" spans="1:15" s="23" customFormat="1" ht="81" customHeight="1" x14ac:dyDescent="0.25">
      <c r="A75" s="31">
        <v>56</v>
      </c>
      <c r="B75" s="75" t="s">
        <v>100</v>
      </c>
      <c r="C75" s="32"/>
      <c r="D75" s="24">
        <v>1</v>
      </c>
      <c r="E75" s="33" t="s">
        <v>43</v>
      </c>
      <c r="F75" s="34"/>
      <c r="G75" s="27">
        <v>0</v>
      </c>
      <c r="H75" s="1">
        <f t="shared" si="7"/>
        <v>0</v>
      </c>
      <c r="I75" s="27">
        <v>0</v>
      </c>
      <c r="J75" s="1">
        <f t="shared" si="8"/>
        <v>0</v>
      </c>
      <c r="K75" s="1">
        <f t="shared" si="9"/>
        <v>0</v>
      </c>
      <c r="L75" s="1">
        <f t="shared" si="10"/>
        <v>0</v>
      </c>
      <c r="M75" s="1">
        <f t="shared" si="11"/>
        <v>0</v>
      </c>
      <c r="N75" s="1">
        <f t="shared" si="12"/>
        <v>0</v>
      </c>
      <c r="O75" s="2">
        <f t="shared" si="13"/>
        <v>0</v>
      </c>
    </row>
    <row r="76" spans="1:15" s="23" customFormat="1" ht="81" customHeight="1" x14ac:dyDescent="0.25">
      <c r="A76" s="31">
        <v>57</v>
      </c>
      <c r="B76" s="75" t="s">
        <v>101</v>
      </c>
      <c r="C76" s="32"/>
      <c r="D76" s="24">
        <v>1</v>
      </c>
      <c r="E76" s="33" t="s">
        <v>43</v>
      </c>
      <c r="F76" s="34"/>
      <c r="G76" s="27">
        <v>0</v>
      </c>
      <c r="H76" s="1">
        <f t="shared" si="7"/>
        <v>0</v>
      </c>
      <c r="I76" s="27">
        <v>0</v>
      </c>
      <c r="J76" s="1">
        <f t="shared" si="8"/>
        <v>0</v>
      </c>
      <c r="K76" s="1">
        <f t="shared" si="9"/>
        <v>0</v>
      </c>
      <c r="L76" s="1">
        <f t="shared" si="10"/>
        <v>0</v>
      </c>
      <c r="M76" s="1">
        <f t="shared" si="11"/>
        <v>0</v>
      </c>
      <c r="N76" s="1">
        <f t="shared" si="12"/>
        <v>0</v>
      </c>
      <c r="O76" s="2">
        <f t="shared" si="13"/>
        <v>0</v>
      </c>
    </row>
    <row r="77" spans="1:15" s="23" customFormat="1" ht="81" customHeight="1" x14ac:dyDescent="0.25">
      <c r="A77" s="31">
        <v>58</v>
      </c>
      <c r="B77" s="75" t="s">
        <v>102</v>
      </c>
      <c r="C77" s="32"/>
      <c r="D77" s="24">
        <v>1</v>
      </c>
      <c r="E77" s="33" t="s">
        <v>43</v>
      </c>
      <c r="F77" s="34"/>
      <c r="G77" s="27">
        <v>0</v>
      </c>
      <c r="H77" s="1">
        <f t="shared" si="7"/>
        <v>0</v>
      </c>
      <c r="I77" s="27">
        <v>0</v>
      </c>
      <c r="J77" s="1">
        <f t="shared" si="8"/>
        <v>0</v>
      </c>
      <c r="K77" s="1">
        <f t="shared" si="9"/>
        <v>0</v>
      </c>
      <c r="L77" s="1">
        <f t="shared" si="10"/>
        <v>0</v>
      </c>
      <c r="M77" s="1">
        <f t="shared" si="11"/>
        <v>0</v>
      </c>
      <c r="N77" s="1">
        <f t="shared" si="12"/>
        <v>0</v>
      </c>
      <c r="O77" s="2">
        <f t="shared" si="13"/>
        <v>0</v>
      </c>
    </row>
    <row r="78" spans="1:15" s="23" customFormat="1" ht="81" customHeight="1" x14ac:dyDescent="0.25">
      <c r="A78" s="31">
        <v>59</v>
      </c>
      <c r="B78" s="75" t="s">
        <v>103</v>
      </c>
      <c r="C78" s="32"/>
      <c r="D78" s="24">
        <v>1</v>
      </c>
      <c r="E78" s="33" t="s">
        <v>43</v>
      </c>
      <c r="F78" s="34"/>
      <c r="G78" s="27">
        <v>0</v>
      </c>
      <c r="H78" s="1">
        <f t="shared" si="7"/>
        <v>0</v>
      </c>
      <c r="I78" s="27">
        <v>0</v>
      </c>
      <c r="J78" s="1">
        <f t="shared" si="8"/>
        <v>0</v>
      </c>
      <c r="K78" s="1">
        <f t="shared" si="9"/>
        <v>0</v>
      </c>
      <c r="L78" s="1">
        <f t="shared" si="10"/>
        <v>0</v>
      </c>
      <c r="M78" s="1">
        <f t="shared" si="11"/>
        <v>0</v>
      </c>
      <c r="N78" s="1">
        <f t="shared" si="12"/>
        <v>0</v>
      </c>
      <c r="O78" s="2">
        <f t="shared" si="13"/>
        <v>0</v>
      </c>
    </row>
    <row r="79" spans="1:15" s="23" customFormat="1" ht="81" customHeight="1" x14ac:dyDescent="0.25">
      <c r="A79" s="31">
        <v>60</v>
      </c>
      <c r="B79" s="75" t="s">
        <v>104</v>
      </c>
      <c r="C79" s="32"/>
      <c r="D79" s="24">
        <v>1</v>
      </c>
      <c r="E79" s="33" t="s">
        <v>43</v>
      </c>
      <c r="F79" s="34"/>
      <c r="G79" s="27">
        <v>0</v>
      </c>
      <c r="H79" s="1">
        <f t="shared" si="7"/>
        <v>0</v>
      </c>
      <c r="I79" s="27">
        <v>0</v>
      </c>
      <c r="J79" s="1">
        <f t="shared" si="8"/>
        <v>0</v>
      </c>
      <c r="K79" s="1">
        <f t="shared" si="9"/>
        <v>0</v>
      </c>
      <c r="L79" s="1">
        <f t="shared" si="10"/>
        <v>0</v>
      </c>
      <c r="M79" s="1">
        <f t="shared" si="11"/>
        <v>0</v>
      </c>
      <c r="N79" s="1">
        <f t="shared" si="12"/>
        <v>0</v>
      </c>
      <c r="O79" s="2">
        <f t="shared" si="13"/>
        <v>0</v>
      </c>
    </row>
    <row r="80" spans="1:15" s="23" customFormat="1" ht="81" customHeight="1" x14ac:dyDescent="0.25">
      <c r="A80" s="31">
        <v>61</v>
      </c>
      <c r="B80" s="75" t="s">
        <v>105</v>
      </c>
      <c r="C80" s="32"/>
      <c r="D80" s="24">
        <v>1</v>
      </c>
      <c r="E80" s="33" t="s">
        <v>43</v>
      </c>
      <c r="F80" s="34"/>
      <c r="G80" s="27">
        <v>0</v>
      </c>
      <c r="H80" s="1">
        <f t="shared" si="7"/>
        <v>0</v>
      </c>
      <c r="I80" s="27">
        <v>0</v>
      </c>
      <c r="J80" s="1">
        <f t="shared" si="8"/>
        <v>0</v>
      </c>
      <c r="K80" s="1">
        <f t="shared" si="9"/>
        <v>0</v>
      </c>
      <c r="L80" s="1">
        <f t="shared" si="10"/>
        <v>0</v>
      </c>
      <c r="M80" s="1">
        <f t="shared" si="11"/>
        <v>0</v>
      </c>
      <c r="N80" s="1">
        <f t="shared" si="12"/>
        <v>0</v>
      </c>
      <c r="O80" s="2">
        <f t="shared" si="13"/>
        <v>0</v>
      </c>
    </row>
    <row r="81" spans="1:15" s="23" customFormat="1" ht="81" customHeight="1" x14ac:dyDescent="0.25">
      <c r="A81" s="31">
        <v>62</v>
      </c>
      <c r="B81" s="75" t="s">
        <v>106</v>
      </c>
      <c r="C81" s="32"/>
      <c r="D81" s="24">
        <v>1</v>
      </c>
      <c r="E81" s="33" t="s">
        <v>43</v>
      </c>
      <c r="F81" s="34"/>
      <c r="G81" s="27">
        <v>0</v>
      </c>
      <c r="H81" s="1">
        <f t="shared" si="7"/>
        <v>0</v>
      </c>
      <c r="I81" s="27">
        <v>0</v>
      </c>
      <c r="J81" s="1">
        <f t="shared" si="8"/>
        <v>0</v>
      </c>
      <c r="K81" s="1">
        <f t="shared" si="9"/>
        <v>0</v>
      </c>
      <c r="L81" s="1">
        <f t="shared" si="10"/>
        <v>0</v>
      </c>
      <c r="M81" s="1">
        <f t="shared" si="11"/>
        <v>0</v>
      </c>
      <c r="N81" s="1">
        <f t="shared" si="12"/>
        <v>0</v>
      </c>
      <c r="O81" s="2">
        <f t="shared" si="13"/>
        <v>0</v>
      </c>
    </row>
    <row r="82" spans="1:15" s="23" customFormat="1" ht="81" customHeight="1" x14ac:dyDescent="0.25">
      <c r="A82" s="31">
        <v>63</v>
      </c>
      <c r="B82" s="75" t="s">
        <v>107</v>
      </c>
      <c r="C82" s="32"/>
      <c r="D82" s="24">
        <v>1</v>
      </c>
      <c r="E82" s="33" t="s">
        <v>43</v>
      </c>
      <c r="F82" s="34"/>
      <c r="G82" s="27">
        <v>0</v>
      </c>
      <c r="H82" s="1">
        <f t="shared" si="7"/>
        <v>0</v>
      </c>
      <c r="I82" s="27">
        <v>0</v>
      </c>
      <c r="J82" s="1">
        <f t="shared" si="8"/>
        <v>0</v>
      </c>
      <c r="K82" s="1">
        <f t="shared" si="9"/>
        <v>0</v>
      </c>
      <c r="L82" s="1">
        <f t="shared" si="10"/>
        <v>0</v>
      </c>
      <c r="M82" s="1">
        <f t="shared" si="11"/>
        <v>0</v>
      </c>
      <c r="N82" s="1">
        <f t="shared" si="12"/>
        <v>0</v>
      </c>
      <c r="O82" s="2">
        <f t="shared" si="13"/>
        <v>0</v>
      </c>
    </row>
    <row r="83" spans="1:15" s="23" customFormat="1" ht="81" customHeight="1" x14ac:dyDescent="0.25">
      <c r="A83" s="31">
        <v>64</v>
      </c>
      <c r="B83" s="75" t="s">
        <v>108</v>
      </c>
      <c r="C83" s="32"/>
      <c r="D83" s="24">
        <v>1</v>
      </c>
      <c r="E83" s="33" t="s">
        <v>43</v>
      </c>
      <c r="F83" s="34"/>
      <c r="G83" s="27">
        <v>0</v>
      </c>
      <c r="H83" s="1">
        <f t="shared" si="7"/>
        <v>0</v>
      </c>
      <c r="I83" s="27">
        <v>0</v>
      </c>
      <c r="J83" s="1">
        <f t="shared" si="8"/>
        <v>0</v>
      </c>
      <c r="K83" s="1">
        <f t="shared" si="9"/>
        <v>0</v>
      </c>
      <c r="L83" s="1">
        <f t="shared" si="10"/>
        <v>0</v>
      </c>
      <c r="M83" s="1">
        <f t="shared" si="11"/>
        <v>0</v>
      </c>
      <c r="N83" s="1">
        <f t="shared" si="12"/>
        <v>0</v>
      </c>
      <c r="O83" s="2">
        <f t="shared" si="13"/>
        <v>0</v>
      </c>
    </row>
    <row r="84" spans="1:15" s="23" customFormat="1" ht="81" customHeight="1" x14ac:dyDescent="0.25">
      <c r="A84" s="31">
        <v>65</v>
      </c>
      <c r="B84" s="75" t="s">
        <v>109</v>
      </c>
      <c r="C84" s="32"/>
      <c r="D84" s="24">
        <v>1</v>
      </c>
      <c r="E84" s="33" t="s">
        <v>43</v>
      </c>
      <c r="F84" s="34"/>
      <c r="G84" s="27">
        <v>0</v>
      </c>
      <c r="H84" s="1">
        <f t="shared" si="7"/>
        <v>0</v>
      </c>
      <c r="I84" s="27">
        <v>0</v>
      </c>
      <c r="J84" s="1">
        <f t="shared" si="8"/>
        <v>0</v>
      </c>
      <c r="K84" s="1">
        <f t="shared" si="9"/>
        <v>0</v>
      </c>
      <c r="L84" s="1">
        <f t="shared" si="10"/>
        <v>0</v>
      </c>
      <c r="M84" s="1">
        <f t="shared" si="11"/>
        <v>0</v>
      </c>
      <c r="N84" s="1">
        <f t="shared" si="12"/>
        <v>0</v>
      </c>
      <c r="O84" s="2">
        <f t="shared" si="13"/>
        <v>0</v>
      </c>
    </row>
    <row r="85" spans="1:15" s="23" customFormat="1" ht="81" customHeight="1" x14ac:dyDescent="0.25">
      <c r="A85" s="31">
        <v>66</v>
      </c>
      <c r="B85" s="75" t="s">
        <v>110</v>
      </c>
      <c r="C85" s="32"/>
      <c r="D85" s="24">
        <v>1</v>
      </c>
      <c r="E85" s="33" t="s">
        <v>43</v>
      </c>
      <c r="F85" s="34"/>
      <c r="G85" s="27">
        <v>0</v>
      </c>
      <c r="H85" s="1">
        <f t="shared" ref="H85:H148" si="14">+ROUND(F85*G85,0)</f>
        <v>0</v>
      </c>
      <c r="I85" s="27">
        <v>0</v>
      </c>
      <c r="J85" s="1">
        <f t="shared" ref="J85:J148" si="15">ROUND(F85*I85,0)</f>
        <v>0</v>
      </c>
      <c r="K85" s="1">
        <f t="shared" ref="K85:K148" si="16">ROUND(F85+H85+J85,0)</f>
        <v>0</v>
      </c>
      <c r="L85" s="1">
        <f t="shared" ref="L85:L148" si="17">ROUND(F85*D85,0)</f>
        <v>0</v>
      </c>
      <c r="M85" s="1">
        <f t="shared" ref="M85:M148" si="18">ROUND(L85*G85,0)</f>
        <v>0</v>
      </c>
      <c r="N85" s="1">
        <f t="shared" ref="N85:N148" si="19">ROUND(L85*I85,0)</f>
        <v>0</v>
      </c>
      <c r="O85" s="2">
        <f t="shared" ref="O85:O148" si="20">ROUND(L85+N85+M85,0)</f>
        <v>0</v>
      </c>
    </row>
    <row r="86" spans="1:15" s="23" customFormat="1" ht="81" customHeight="1" x14ac:dyDescent="0.25">
      <c r="A86" s="31">
        <v>67</v>
      </c>
      <c r="B86" s="75" t="s">
        <v>111</v>
      </c>
      <c r="C86" s="32"/>
      <c r="D86" s="24">
        <v>1</v>
      </c>
      <c r="E86" s="33" t="s">
        <v>43</v>
      </c>
      <c r="F86" s="34"/>
      <c r="G86" s="27">
        <v>0</v>
      </c>
      <c r="H86" s="1">
        <f t="shared" si="14"/>
        <v>0</v>
      </c>
      <c r="I86" s="27">
        <v>0</v>
      </c>
      <c r="J86" s="1">
        <f t="shared" si="15"/>
        <v>0</v>
      </c>
      <c r="K86" s="1">
        <f t="shared" si="16"/>
        <v>0</v>
      </c>
      <c r="L86" s="1">
        <f t="shared" si="17"/>
        <v>0</v>
      </c>
      <c r="M86" s="1">
        <f t="shared" si="18"/>
        <v>0</v>
      </c>
      <c r="N86" s="1">
        <f t="shared" si="19"/>
        <v>0</v>
      </c>
      <c r="O86" s="2">
        <f t="shared" si="20"/>
        <v>0</v>
      </c>
    </row>
    <row r="87" spans="1:15" s="23" customFormat="1" ht="81" customHeight="1" x14ac:dyDescent="0.25">
      <c r="A87" s="31">
        <v>68</v>
      </c>
      <c r="B87" s="75" t="s">
        <v>112</v>
      </c>
      <c r="C87" s="32"/>
      <c r="D87" s="24">
        <v>1</v>
      </c>
      <c r="E87" s="33" t="s">
        <v>43</v>
      </c>
      <c r="F87" s="34"/>
      <c r="G87" s="27">
        <v>0</v>
      </c>
      <c r="H87" s="1">
        <f t="shared" si="14"/>
        <v>0</v>
      </c>
      <c r="I87" s="27">
        <v>0</v>
      </c>
      <c r="J87" s="1">
        <f t="shared" si="15"/>
        <v>0</v>
      </c>
      <c r="K87" s="1">
        <f t="shared" si="16"/>
        <v>0</v>
      </c>
      <c r="L87" s="1">
        <f t="shared" si="17"/>
        <v>0</v>
      </c>
      <c r="M87" s="1">
        <f t="shared" si="18"/>
        <v>0</v>
      </c>
      <c r="N87" s="1">
        <f t="shared" si="19"/>
        <v>0</v>
      </c>
      <c r="O87" s="2">
        <f t="shared" si="20"/>
        <v>0</v>
      </c>
    </row>
    <row r="88" spans="1:15" s="23" customFormat="1" ht="81" customHeight="1" x14ac:dyDescent="0.25">
      <c r="A88" s="31">
        <v>69</v>
      </c>
      <c r="B88" s="75" t="s">
        <v>113</v>
      </c>
      <c r="C88" s="32"/>
      <c r="D88" s="24">
        <v>1</v>
      </c>
      <c r="E88" s="33" t="s">
        <v>43</v>
      </c>
      <c r="F88" s="34"/>
      <c r="G88" s="27">
        <v>0</v>
      </c>
      <c r="H88" s="1">
        <f t="shared" si="14"/>
        <v>0</v>
      </c>
      <c r="I88" s="27">
        <v>0</v>
      </c>
      <c r="J88" s="1">
        <f t="shared" si="15"/>
        <v>0</v>
      </c>
      <c r="K88" s="1">
        <f t="shared" si="16"/>
        <v>0</v>
      </c>
      <c r="L88" s="1">
        <f t="shared" si="17"/>
        <v>0</v>
      </c>
      <c r="M88" s="1">
        <f t="shared" si="18"/>
        <v>0</v>
      </c>
      <c r="N88" s="1">
        <f t="shared" si="19"/>
        <v>0</v>
      </c>
      <c r="O88" s="2">
        <f t="shared" si="20"/>
        <v>0</v>
      </c>
    </row>
    <row r="89" spans="1:15" s="23" customFormat="1" ht="81" customHeight="1" x14ac:dyDescent="0.25">
      <c r="A89" s="31">
        <v>70</v>
      </c>
      <c r="B89" s="75" t="s">
        <v>114</v>
      </c>
      <c r="C89" s="32"/>
      <c r="D89" s="24">
        <v>1</v>
      </c>
      <c r="E89" s="33" t="s">
        <v>43</v>
      </c>
      <c r="F89" s="34"/>
      <c r="G89" s="27">
        <v>0</v>
      </c>
      <c r="H89" s="1">
        <f t="shared" si="14"/>
        <v>0</v>
      </c>
      <c r="I89" s="27">
        <v>0</v>
      </c>
      <c r="J89" s="1">
        <f t="shared" si="15"/>
        <v>0</v>
      </c>
      <c r="K89" s="1">
        <f t="shared" si="16"/>
        <v>0</v>
      </c>
      <c r="L89" s="1">
        <f t="shared" si="17"/>
        <v>0</v>
      </c>
      <c r="M89" s="1">
        <f t="shared" si="18"/>
        <v>0</v>
      </c>
      <c r="N89" s="1">
        <f t="shared" si="19"/>
        <v>0</v>
      </c>
      <c r="O89" s="2">
        <f t="shared" si="20"/>
        <v>0</v>
      </c>
    </row>
    <row r="90" spans="1:15" s="23" customFormat="1" ht="81" customHeight="1" x14ac:dyDescent="0.25">
      <c r="A90" s="31">
        <v>71</v>
      </c>
      <c r="B90" s="75" t="s">
        <v>115</v>
      </c>
      <c r="C90" s="32"/>
      <c r="D90" s="24">
        <v>1</v>
      </c>
      <c r="E90" s="33" t="s">
        <v>43</v>
      </c>
      <c r="F90" s="34"/>
      <c r="G90" s="27">
        <v>0</v>
      </c>
      <c r="H90" s="1">
        <f t="shared" si="14"/>
        <v>0</v>
      </c>
      <c r="I90" s="27">
        <v>0</v>
      </c>
      <c r="J90" s="1">
        <f t="shared" si="15"/>
        <v>0</v>
      </c>
      <c r="K90" s="1">
        <f t="shared" si="16"/>
        <v>0</v>
      </c>
      <c r="L90" s="1">
        <f t="shared" si="17"/>
        <v>0</v>
      </c>
      <c r="M90" s="1">
        <f t="shared" si="18"/>
        <v>0</v>
      </c>
      <c r="N90" s="1">
        <f t="shared" si="19"/>
        <v>0</v>
      </c>
      <c r="O90" s="2">
        <f t="shared" si="20"/>
        <v>0</v>
      </c>
    </row>
    <row r="91" spans="1:15" s="23" customFormat="1" ht="81" customHeight="1" x14ac:dyDescent="0.25">
      <c r="A91" s="31">
        <v>72</v>
      </c>
      <c r="B91" s="75" t="s">
        <v>116</v>
      </c>
      <c r="C91" s="32"/>
      <c r="D91" s="24">
        <v>1</v>
      </c>
      <c r="E91" s="33" t="s">
        <v>43</v>
      </c>
      <c r="F91" s="34"/>
      <c r="G91" s="27">
        <v>0</v>
      </c>
      <c r="H91" s="1">
        <f t="shared" si="14"/>
        <v>0</v>
      </c>
      <c r="I91" s="27">
        <v>0</v>
      </c>
      <c r="J91" s="1">
        <f t="shared" si="15"/>
        <v>0</v>
      </c>
      <c r="K91" s="1">
        <f t="shared" si="16"/>
        <v>0</v>
      </c>
      <c r="L91" s="1">
        <f t="shared" si="17"/>
        <v>0</v>
      </c>
      <c r="M91" s="1">
        <f t="shared" si="18"/>
        <v>0</v>
      </c>
      <c r="N91" s="1">
        <f t="shared" si="19"/>
        <v>0</v>
      </c>
      <c r="O91" s="2">
        <f t="shared" si="20"/>
        <v>0</v>
      </c>
    </row>
    <row r="92" spans="1:15" s="23" customFormat="1" ht="81" customHeight="1" x14ac:dyDescent="0.25">
      <c r="A92" s="31">
        <v>73</v>
      </c>
      <c r="B92" s="75" t="s">
        <v>117</v>
      </c>
      <c r="C92" s="32"/>
      <c r="D92" s="24">
        <v>1</v>
      </c>
      <c r="E92" s="33" t="s">
        <v>43</v>
      </c>
      <c r="F92" s="34"/>
      <c r="G92" s="27">
        <v>0</v>
      </c>
      <c r="H92" s="1">
        <f t="shared" si="14"/>
        <v>0</v>
      </c>
      <c r="I92" s="27">
        <v>0</v>
      </c>
      <c r="J92" s="1">
        <f t="shared" si="15"/>
        <v>0</v>
      </c>
      <c r="K92" s="1">
        <f t="shared" si="16"/>
        <v>0</v>
      </c>
      <c r="L92" s="1">
        <f t="shared" si="17"/>
        <v>0</v>
      </c>
      <c r="M92" s="1">
        <f t="shared" si="18"/>
        <v>0</v>
      </c>
      <c r="N92" s="1">
        <f t="shared" si="19"/>
        <v>0</v>
      </c>
      <c r="O92" s="2">
        <f t="shared" si="20"/>
        <v>0</v>
      </c>
    </row>
    <row r="93" spans="1:15" s="23" customFormat="1" ht="81" customHeight="1" x14ac:dyDescent="0.25">
      <c r="A93" s="31">
        <v>74</v>
      </c>
      <c r="B93" s="75" t="s">
        <v>118</v>
      </c>
      <c r="C93" s="32"/>
      <c r="D93" s="24">
        <v>1</v>
      </c>
      <c r="E93" s="33" t="s">
        <v>43</v>
      </c>
      <c r="F93" s="34"/>
      <c r="G93" s="27">
        <v>0</v>
      </c>
      <c r="H93" s="1">
        <f t="shared" si="14"/>
        <v>0</v>
      </c>
      <c r="I93" s="27">
        <v>0</v>
      </c>
      <c r="J93" s="1">
        <f t="shared" si="15"/>
        <v>0</v>
      </c>
      <c r="K93" s="1">
        <f t="shared" si="16"/>
        <v>0</v>
      </c>
      <c r="L93" s="1">
        <f t="shared" si="17"/>
        <v>0</v>
      </c>
      <c r="M93" s="1">
        <f t="shared" si="18"/>
        <v>0</v>
      </c>
      <c r="N93" s="1">
        <f t="shared" si="19"/>
        <v>0</v>
      </c>
      <c r="O93" s="2">
        <f t="shared" si="20"/>
        <v>0</v>
      </c>
    </row>
    <row r="94" spans="1:15" s="23" customFormat="1" ht="81" customHeight="1" x14ac:dyDescent="0.25">
      <c r="A94" s="31">
        <v>75</v>
      </c>
      <c r="B94" s="75" t="s">
        <v>119</v>
      </c>
      <c r="C94" s="32"/>
      <c r="D94" s="24">
        <v>1</v>
      </c>
      <c r="E94" s="33" t="s">
        <v>43</v>
      </c>
      <c r="F94" s="34"/>
      <c r="G94" s="27">
        <v>0</v>
      </c>
      <c r="H94" s="1">
        <f t="shared" si="14"/>
        <v>0</v>
      </c>
      <c r="I94" s="27">
        <v>0</v>
      </c>
      <c r="J94" s="1">
        <f t="shared" si="15"/>
        <v>0</v>
      </c>
      <c r="K94" s="1">
        <f t="shared" si="16"/>
        <v>0</v>
      </c>
      <c r="L94" s="1">
        <f t="shared" si="17"/>
        <v>0</v>
      </c>
      <c r="M94" s="1">
        <f t="shared" si="18"/>
        <v>0</v>
      </c>
      <c r="N94" s="1">
        <f t="shared" si="19"/>
        <v>0</v>
      </c>
      <c r="O94" s="2">
        <f t="shared" si="20"/>
        <v>0</v>
      </c>
    </row>
    <row r="95" spans="1:15" s="23" customFormat="1" ht="81" customHeight="1" x14ac:dyDescent="0.25">
      <c r="A95" s="31">
        <v>76</v>
      </c>
      <c r="B95" s="75" t="s">
        <v>120</v>
      </c>
      <c r="C95" s="32"/>
      <c r="D95" s="24">
        <v>1</v>
      </c>
      <c r="E95" s="33" t="s">
        <v>43</v>
      </c>
      <c r="F95" s="34"/>
      <c r="G95" s="27">
        <v>0</v>
      </c>
      <c r="H95" s="1">
        <f t="shared" si="14"/>
        <v>0</v>
      </c>
      <c r="I95" s="27">
        <v>0</v>
      </c>
      <c r="J95" s="1">
        <f t="shared" si="15"/>
        <v>0</v>
      </c>
      <c r="K95" s="1">
        <f t="shared" si="16"/>
        <v>0</v>
      </c>
      <c r="L95" s="1">
        <f t="shared" si="17"/>
        <v>0</v>
      </c>
      <c r="M95" s="1">
        <f t="shared" si="18"/>
        <v>0</v>
      </c>
      <c r="N95" s="1">
        <f t="shared" si="19"/>
        <v>0</v>
      </c>
      <c r="O95" s="2">
        <f t="shared" si="20"/>
        <v>0</v>
      </c>
    </row>
    <row r="96" spans="1:15" s="23" customFormat="1" ht="81" customHeight="1" x14ac:dyDescent="0.25">
      <c r="A96" s="31">
        <v>77</v>
      </c>
      <c r="B96" s="75" t="s">
        <v>121</v>
      </c>
      <c r="C96" s="32"/>
      <c r="D96" s="24">
        <v>1</v>
      </c>
      <c r="E96" s="33" t="s">
        <v>43</v>
      </c>
      <c r="F96" s="34"/>
      <c r="G96" s="27">
        <v>0</v>
      </c>
      <c r="H96" s="1">
        <f t="shared" si="14"/>
        <v>0</v>
      </c>
      <c r="I96" s="27">
        <v>0</v>
      </c>
      <c r="J96" s="1">
        <f t="shared" si="15"/>
        <v>0</v>
      </c>
      <c r="K96" s="1">
        <f t="shared" si="16"/>
        <v>0</v>
      </c>
      <c r="L96" s="1">
        <f t="shared" si="17"/>
        <v>0</v>
      </c>
      <c r="M96" s="1">
        <f t="shared" si="18"/>
        <v>0</v>
      </c>
      <c r="N96" s="1">
        <f t="shared" si="19"/>
        <v>0</v>
      </c>
      <c r="O96" s="2">
        <f t="shared" si="20"/>
        <v>0</v>
      </c>
    </row>
    <row r="97" spans="1:15" s="23" customFormat="1" ht="81" customHeight="1" x14ac:dyDescent="0.25">
      <c r="A97" s="31">
        <v>78</v>
      </c>
      <c r="B97" s="75" t="s">
        <v>122</v>
      </c>
      <c r="C97" s="32"/>
      <c r="D97" s="24">
        <v>1</v>
      </c>
      <c r="E97" s="33" t="s">
        <v>43</v>
      </c>
      <c r="F97" s="34"/>
      <c r="G97" s="27">
        <v>0</v>
      </c>
      <c r="H97" s="1">
        <f t="shared" si="14"/>
        <v>0</v>
      </c>
      <c r="I97" s="27">
        <v>0</v>
      </c>
      <c r="J97" s="1">
        <f t="shared" si="15"/>
        <v>0</v>
      </c>
      <c r="K97" s="1">
        <f t="shared" si="16"/>
        <v>0</v>
      </c>
      <c r="L97" s="1">
        <f t="shared" si="17"/>
        <v>0</v>
      </c>
      <c r="M97" s="1">
        <f t="shared" si="18"/>
        <v>0</v>
      </c>
      <c r="N97" s="1">
        <f t="shared" si="19"/>
        <v>0</v>
      </c>
      <c r="O97" s="2">
        <f t="shared" si="20"/>
        <v>0</v>
      </c>
    </row>
    <row r="98" spans="1:15" s="23" customFormat="1" ht="81" customHeight="1" x14ac:dyDescent="0.25">
      <c r="A98" s="31">
        <v>79</v>
      </c>
      <c r="B98" s="75" t="s">
        <v>123</v>
      </c>
      <c r="C98" s="32"/>
      <c r="D98" s="24">
        <v>1</v>
      </c>
      <c r="E98" s="33" t="s">
        <v>43</v>
      </c>
      <c r="F98" s="34"/>
      <c r="G98" s="27">
        <v>0</v>
      </c>
      <c r="H98" s="1">
        <f t="shared" si="14"/>
        <v>0</v>
      </c>
      <c r="I98" s="27">
        <v>0</v>
      </c>
      <c r="J98" s="1">
        <f t="shared" si="15"/>
        <v>0</v>
      </c>
      <c r="K98" s="1">
        <f t="shared" si="16"/>
        <v>0</v>
      </c>
      <c r="L98" s="1">
        <f t="shared" si="17"/>
        <v>0</v>
      </c>
      <c r="M98" s="1">
        <f t="shared" si="18"/>
        <v>0</v>
      </c>
      <c r="N98" s="1">
        <f t="shared" si="19"/>
        <v>0</v>
      </c>
      <c r="O98" s="2">
        <f t="shared" si="20"/>
        <v>0</v>
      </c>
    </row>
    <row r="99" spans="1:15" s="23" customFormat="1" ht="81" customHeight="1" x14ac:dyDescent="0.25">
      <c r="A99" s="31">
        <v>80</v>
      </c>
      <c r="B99" s="75" t="s">
        <v>124</v>
      </c>
      <c r="C99" s="32"/>
      <c r="D99" s="24">
        <v>1</v>
      </c>
      <c r="E99" s="33" t="s">
        <v>43</v>
      </c>
      <c r="F99" s="34"/>
      <c r="G99" s="27">
        <v>0</v>
      </c>
      <c r="H99" s="1">
        <f t="shared" si="14"/>
        <v>0</v>
      </c>
      <c r="I99" s="27">
        <v>0</v>
      </c>
      <c r="J99" s="1">
        <f t="shared" si="15"/>
        <v>0</v>
      </c>
      <c r="K99" s="1">
        <f t="shared" si="16"/>
        <v>0</v>
      </c>
      <c r="L99" s="1">
        <f t="shared" si="17"/>
        <v>0</v>
      </c>
      <c r="M99" s="1">
        <f t="shared" si="18"/>
        <v>0</v>
      </c>
      <c r="N99" s="1">
        <f t="shared" si="19"/>
        <v>0</v>
      </c>
      <c r="O99" s="2">
        <f t="shared" si="20"/>
        <v>0</v>
      </c>
    </row>
    <row r="100" spans="1:15" s="23" customFormat="1" ht="81" customHeight="1" x14ac:dyDescent="0.25">
      <c r="A100" s="31">
        <v>81</v>
      </c>
      <c r="B100" s="75" t="s">
        <v>125</v>
      </c>
      <c r="C100" s="32"/>
      <c r="D100" s="24">
        <v>1</v>
      </c>
      <c r="E100" s="33" t="s">
        <v>43</v>
      </c>
      <c r="F100" s="34"/>
      <c r="G100" s="27">
        <v>0</v>
      </c>
      <c r="H100" s="1">
        <f t="shared" si="14"/>
        <v>0</v>
      </c>
      <c r="I100" s="27">
        <v>0</v>
      </c>
      <c r="J100" s="1">
        <f t="shared" si="15"/>
        <v>0</v>
      </c>
      <c r="K100" s="1">
        <f t="shared" si="16"/>
        <v>0</v>
      </c>
      <c r="L100" s="1">
        <f t="shared" si="17"/>
        <v>0</v>
      </c>
      <c r="M100" s="1">
        <f t="shared" si="18"/>
        <v>0</v>
      </c>
      <c r="N100" s="1">
        <f t="shared" si="19"/>
        <v>0</v>
      </c>
      <c r="O100" s="2">
        <f t="shared" si="20"/>
        <v>0</v>
      </c>
    </row>
    <row r="101" spans="1:15" s="23" customFormat="1" ht="81" customHeight="1" x14ac:dyDescent="0.25">
      <c r="A101" s="31">
        <v>82</v>
      </c>
      <c r="B101" s="75" t="s">
        <v>126</v>
      </c>
      <c r="C101" s="32"/>
      <c r="D101" s="24">
        <v>1</v>
      </c>
      <c r="E101" s="33" t="s">
        <v>43</v>
      </c>
      <c r="F101" s="34"/>
      <c r="G101" s="27">
        <v>0</v>
      </c>
      <c r="H101" s="1">
        <f t="shared" si="14"/>
        <v>0</v>
      </c>
      <c r="I101" s="27">
        <v>0</v>
      </c>
      <c r="J101" s="1">
        <f t="shared" si="15"/>
        <v>0</v>
      </c>
      <c r="K101" s="1">
        <f t="shared" si="16"/>
        <v>0</v>
      </c>
      <c r="L101" s="1">
        <f t="shared" si="17"/>
        <v>0</v>
      </c>
      <c r="M101" s="1">
        <f t="shared" si="18"/>
        <v>0</v>
      </c>
      <c r="N101" s="1">
        <f t="shared" si="19"/>
        <v>0</v>
      </c>
      <c r="O101" s="2">
        <f t="shared" si="20"/>
        <v>0</v>
      </c>
    </row>
    <row r="102" spans="1:15" s="23" customFormat="1" ht="81" customHeight="1" x14ac:dyDescent="0.25">
      <c r="A102" s="31">
        <v>83</v>
      </c>
      <c r="B102" s="75" t="s">
        <v>127</v>
      </c>
      <c r="C102" s="32"/>
      <c r="D102" s="24">
        <v>1</v>
      </c>
      <c r="E102" s="33" t="s">
        <v>43</v>
      </c>
      <c r="F102" s="34"/>
      <c r="G102" s="27">
        <v>0</v>
      </c>
      <c r="H102" s="1">
        <f t="shared" si="14"/>
        <v>0</v>
      </c>
      <c r="I102" s="27">
        <v>0</v>
      </c>
      <c r="J102" s="1">
        <f t="shared" si="15"/>
        <v>0</v>
      </c>
      <c r="K102" s="1">
        <f t="shared" si="16"/>
        <v>0</v>
      </c>
      <c r="L102" s="1">
        <f t="shared" si="17"/>
        <v>0</v>
      </c>
      <c r="M102" s="1">
        <f t="shared" si="18"/>
        <v>0</v>
      </c>
      <c r="N102" s="1">
        <f t="shared" si="19"/>
        <v>0</v>
      </c>
      <c r="O102" s="2">
        <f t="shared" si="20"/>
        <v>0</v>
      </c>
    </row>
    <row r="103" spans="1:15" s="23" customFormat="1" ht="81" customHeight="1" x14ac:dyDescent="0.25">
      <c r="A103" s="31">
        <v>84</v>
      </c>
      <c r="B103" s="75" t="s">
        <v>128</v>
      </c>
      <c r="C103" s="32"/>
      <c r="D103" s="24">
        <v>1</v>
      </c>
      <c r="E103" s="33" t="s">
        <v>43</v>
      </c>
      <c r="F103" s="34"/>
      <c r="G103" s="27">
        <v>0</v>
      </c>
      <c r="H103" s="1">
        <f t="shared" si="14"/>
        <v>0</v>
      </c>
      <c r="I103" s="27">
        <v>0</v>
      </c>
      <c r="J103" s="1">
        <f t="shared" si="15"/>
        <v>0</v>
      </c>
      <c r="K103" s="1">
        <f t="shared" si="16"/>
        <v>0</v>
      </c>
      <c r="L103" s="1">
        <f t="shared" si="17"/>
        <v>0</v>
      </c>
      <c r="M103" s="1">
        <f t="shared" si="18"/>
        <v>0</v>
      </c>
      <c r="N103" s="1">
        <f t="shared" si="19"/>
        <v>0</v>
      </c>
      <c r="O103" s="2">
        <f t="shared" si="20"/>
        <v>0</v>
      </c>
    </row>
    <row r="104" spans="1:15" s="23" customFormat="1" ht="81" customHeight="1" x14ac:dyDescent="0.25">
      <c r="A104" s="31">
        <v>85</v>
      </c>
      <c r="B104" s="75" t="s">
        <v>129</v>
      </c>
      <c r="C104" s="32"/>
      <c r="D104" s="24">
        <v>1</v>
      </c>
      <c r="E104" s="33" t="s">
        <v>43</v>
      </c>
      <c r="F104" s="34"/>
      <c r="G104" s="27">
        <v>0</v>
      </c>
      <c r="H104" s="1">
        <f t="shared" si="14"/>
        <v>0</v>
      </c>
      <c r="I104" s="27">
        <v>0</v>
      </c>
      <c r="J104" s="1">
        <f t="shared" si="15"/>
        <v>0</v>
      </c>
      <c r="K104" s="1">
        <f t="shared" si="16"/>
        <v>0</v>
      </c>
      <c r="L104" s="1">
        <f t="shared" si="17"/>
        <v>0</v>
      </c>
      <c r="M104" s="1">
        <f t="shared" si="18"/>
        <v>0</v>
      </c>
      <c r="N104" s="1">
        <f t="shared" si="19"/>
        <v>0</v>
      </c>
      <c r="O104" s="2">
        <f t="shared" si="20"/>
        <v>0</v>
      </c>
    </row>
    <row r="105" spans="1:15" s="23" customFormat="1" ht="81" customHeight="1" x14ac:dyDescent="0.25">
      <c r="A105" s="31">
        <v>86</v>
      </c>
      <c r="B105" s="75" t="s">
        <v>130</v>
      </c>
      <c r="C105" s="32"/>
      <c r="D105" s="24">
        <v>1</v>
      </c>
      <c r="E105" s="33" t="s">
        <v>43</v>
      </c>
      <c r="F105" s="34"/>
      <c r="G105" s="27">
        <v>0</v>
      </c>
      <c r="H105" s="1">
        <f t="shared" si="14"/>
        <v>0</v>
      </c>
      <c r="I105" s="27">
        <v>0</v>
      </c>
      <c r="J105" s="1">
        <f t="shared" si="15"/>
        <v>0</v>
      </c>
      <c r="K105" s="1">
        <f t="shared" si="16"/>
        <v>0</v>
      </c>
      <c r="L105" s="1">
        <f t="shared" si="17"/>
        <v>0</v>
      </c>
      <c r="M105" s="1">
        <f t="shared" si="18"/>
        <v>0</v>
      </c>
      <c r="N105" s="1">
        <f t="shared" si="19"/>
        <v>0</v>
      </c>
      <c r="O105" s="2">
        <f t="shared" si="20"/>
        <v>0</v>
      </c>
    </row>
    <row r="106" spans="1:15" s="23" customFormat="1" ht="81" customHeight="1" x14ac:dyDescent="0.25">
      <c r="A106" s="31">
        <v>87</v>
      </c>
      <c r="B106" s="75" t="s">
        <v>131</v>
      </c>
      <c r="C106" s="32"/>
      <c r="D106" s="24">
        <v>1</v>
      </c>
      <c r="E106" s="33" t="s">
        <v>43</v>
      </c>
      <c r="F106" s="34"/>
      <c r="G106" s="27">
        <v>0</v>
      </c>
      <c r="H106" s="1">
        <f t="shared" si="14"/>
        <v>0</v>
      </c>
      <c r="I106" s="27">
        <v>0</v>
      </c>
      <c r="J106" s="1">
        <f t="shared" si="15"/>
        <v>0</v>
      </c>
      <c r="K106" s="1">
        <f t="shared" si="16"/>
        <v>0</v>
      </c>
      <c r="L106" s="1">
        <f t="shared" si="17"/>
        <v>0</v>
      </c>
      <c r="M106" s="1">
        <f t="shared" si="18"/>
        <v>0</v>
      </c>
      <c r="N106" s="1">
        <f t="shared" si="19"/>
        <v>0</v>
      </c>
      <c r="O106" s="2">
        <f t="shared" si="20"/>
        <v>0</v>
      </c>
    </row>
    <row r="107" spans="1:15" s="23" customFormat="1" ht="81" customHeight="1" x14ac:dyDescent="0.25">
      <c r="A107" s="31">
        <v>88</v>
      </c>
      <c r="B107" s="75" t="s">
        <v>132</v>
      </c>
      <c r="C107" s="32"/>
      <c r="D107" s="24">
        <v>1</v>
      </c>
      <c r="E107" s="33" t="s">
        <v>43</v>
      </c>
      <c r="F107" s="34"/>
      <c r="G107" s="27">
        <v>0</v>
      </c>
      <c r="H107" s="1">
        <f t="shared" si="14"/>
        <v>0</v>
      </c>
      <c r="I107" s="27">
        <v>0</v>
      </c>
      <c r="J107" s="1">
        <f t="shared" si="15"/>
        <v>0</v>
      </c>
      <c r="K107" s="1">
        <f t="shared" si="16"/>
        <v>0</v>
      </c>
      <c r="L107" s="1">
        <f t="shared" si="17"/>
        <v>0</v>
      </c>
      <c r="M107" s="1">
        <f t="shared" si="18"/>
        <v>0</v>
      </c>
      <c r="N107" s="1">
        <f t="shared" si="19"/>
        <v>0</v>
      </c>
      <c r="O107" s="2">
        <f t="shared" si="20"/>
        <v>0</v>
      </c>
    </row>
    <row r="108" spans="1:15" s="23" customFormat="1" ht="81" customHeight="1" x14ac:dyDescent="0.25">
      <c r="A108" s="31">
        <v>89</v>
      </c>
      <c r="B108" s="75" t="s">
        <v>133</v>
      </c>
      <c r="C108" s="32"/>
      <c r="D108" s="24">
        <v>1</v>
      </c>
      <c r="E108" s="33" t="s">
        <v>43</v>
      </c>
      <c r="F108" s="34"/>
      <c r="G108" s="27">
        <v>0</v>
      </c>
      <c r="H108" s="1">
        <f t="shared" si="14"/>
        <v>0</v>
      </c>
      <c r="I108" s="27">
        <v>0</v>
      </c>
      <c r="J108" s="1">
        <f t="shared" si="15"/>
        <v>0</v>
      </c>
      <c r="K108" s="1">
        <f t="shared" si="16"/>
        <v>0</v>
      </c>
      <c r="L108" s="1">
        <f t="shared" si="17"/>
        <v>0</v>
      </c>
      <c r="M108" s="1">
        <f t="shared" si="18"/>
        <v>0</v>
      </c>
      <c r="N108" s="1">
        <f t="shared" si="19"/>
        <v>0</v>
      </c>
      <c r="O108" s="2">
        <f t="shared" si="20"/>
        <v>0</v>
      </c>
    </row>
    <row r="109" spans="1:15" s="23" customFormat="1" ht="81" customHeight="1" x14ac:dyDescent="0.25">
      <c r="A109" s="31">
        <v>90</v>
      </c>
      <c r="B109" s="75" t="s">
        <v>134</v>
      </c>
      <c r="C109" s="32"/>
      <c r="D109" s="24">
        <v>1</v>
      </c>
      <c r="E109" s="33" t="s">
        <v>43</v>
      </c>
      <c r="F109" s="34"/>
      <c r="G109" s="27">
        <v>0</v>
      </c>
      <c r="H109" s="1">
        <f t="shared" si="14"/>
        <v>0</v>
      </c>
      <c r="I109" s="27">
        <v>0</v>
      </c>
      <c r="J109" s="1">
        <f t="shared" si="15"/>
        <v>0</v>
      </c>
      <c r="K109" s="1">
        <f t="shared" si="16"/>
        <v>0</v>
      </c>
      <c r="L109" s="1">
        <f t="shared" si="17"/>
        <v>0</v>
      </c>
      <c r="M109" s="1">
        <f t="shared" si="18"/>
        <v>0</v>
      </c>
      <c r="N109" s="1">
        <f t="shared" si="19"/>
        <v>0</v>
      </c>
      <c r="O109" s="2">
        <f t="shared" si="20"/>
        <v>0</v>
      </c>
    </row>
    <row r="110" spans="1:15" s="23" customFormat="1" ht="81" customHeight="1" x14ac:dyDescent="0.25">
      <c r="A110" s="31">
        <v>91</v>
      </c>
      <c r="B110" s="75" t="s">
        <v>135</v>
      </c>
      <c r="C110" s="32"/>
      <c r="D110" s="24">
        <v>1</v>
      </c>
      <c r="E110" s="33" t="s">
        <v>43</v>
      </c>
      <c r="F110" s="34"/>
      <c r="G110" s="27">
        <v>0</v>
      </c>
      <c r="H110" s="1">
        <f t="shared" si="14"/>
        <v>0</v>
      </c>
      <c r="I110" s="27">
        <v>0</v>
      </c>
      <c r="J110" s="1">
        <f t="shared" si="15"/>
        <v>0</v>
      </c>
      <c r="K110" s="1">
        <f t="shared" si="16"/>
        <v>0</v>
      </c>
      <c r="L110" s="1">
        <f t="shared" si="17"/>
        <v>0</v>
      </c>
      <c r="M110" s="1">
        <f t="shared" si="18"/>
        <v>0</v>
      </c>
      <c r="N110" s="1">
        <f t="shared" si="19"/>
        <v>0</v>
      </c>
      <c r="O110" s="2">
        <f t="shared" si="20"/>
        <v>0</v>
      </c>
    </row>
    <row r="111" spans="1:15" s="23" customFormat="1" ht="81" customHeight="1" x14ac:dyDescent="0.25">
      <c r="A111" s="31">
        <v>92</v>
      </c>
      <c r="B111" s="75" t="s">
        <v>136</v>
      </c>
      <c r="C111" s="32"/>
      <c r="D111" s="24">
        <v>1</v>
      </c>
      <c r="E111" s="33" t="s">
        <v>43</v>
      </c>
      <c r="F111" s="34"/>
      <c r="G111" s="27">
        <v>0</v>
      </c>
      <c r="H111" s="1">
        <f t="shared" si="14"/>
        <v>0</v>
      </c>
      <c r="I111" s="27">
        <v>0</v>
      </c>
      <c r="J111" s="1">
        <f t="shared" si="15"/>
        <v>0</v>
      </c>
      <c r="K111" s="1">
        <f t="shared" si="16"/>
        <v>0</v>
      </c>
      <c r="L111" s="1">
        <f t="shared" si="17"/>
        <v>0</v>
      </c>
      <c r="M111" s="1">
        <f t="shared" si="18"/>
        <v>0</v>
      </c>
      <c r="N111" s="1">
        <f t="shared" si="19"/>
        <v>0</v>
      </c>
      <c r="O111" s="2">
        <f t="shared" si="20"/>
        <v>0</v>
      </c>
    </row>
    <row r="112" spans="1:15" s="23" customFormat="1" ht="81" customHeight="1" x14ac:dyDescent="0.25">
      <c r="A112" s="31">
        <v>93</v>
      </c>
      <c r="B112" s="75" t="s">
        <v>137</v>
      </c>
      <c r="C112" s="32"/>
      <c r="D112" s="24">
        <v>1</v>
      </c>
      <c r="E112" s="33" t="s">
        <v>43</v>
      </c>
      <c r="F112" s="34"/>
      <c r="G112" s="27">
        <v>0</v>
      </c>
      <c r="H112" s="1">
        <f t="shared" si="14"/>
        <v>0</v>
      </c>
      <c r="I112" s="27">
        <v>0</v>
      </c>
      <c r="J112" s="1">
        <f t="shared" si="15"/>
        <v>0</v>
      </c>
      <c r="K112" s="1">
        <f t="shared" si="16"/>
        <v>0</v>
      </c>
      <c r="L112" s="1">
        <f t="shared" si="17"/>
        <v>0</v>
      </c>
      <c r="M112" s="1">
        <f t="shared" si="18"/>
        <v>0</v>
      </c>
      <c r="N112" s="1">
        <f t="shared" si="19"/>
        <v>0</v>
      </c>
      <c r="O112" s="2">
        <f t="shared" si="20"/>
        <v>0</v>
      </c>
    </row>
    <row r="113" spans="1:15" s="23" customFormat="1" ht="81" customHeight="1" x14ac:dyDescent="0.25">
      <c r="A113" s="31">
        <v>94</v>
      </c>
      <c r="B113" s="75" t="s">
        <v>138</v>
      </c>
      <c r="C113" s="32"/>
      <c r="D113" s="24">
        <v>1</v>
      </c>
      <c r="E113" s="33" t="s">
        <v>43</v>
      </c>
      <c r="F113" s="34"/>
      <c r="G113" s="27">
        <v>0</v>
      </c>
      <c r="H113" s="1">
        <f t="shared" si="14"/>
        <v>0</v>
      </c>
      <c r="I113" s="27">
        <v>0</v>
      </c>
      <c r="J113" s="1">
        <f t="shared" si="15"/>
        <v>0</v>
      </c>
      <c r="K113" s="1">
        <f t="shared" si="16"/>
        <v>0</v>
      </c>
      <c r="L113" s="1">
        <f t="shared" si="17"/>
        <v>0</v>
      </c>
      <c r="M113" s="1">
        <f t="shared" si="18"/>
        <v>0</v>
      </c>
      <c r="N113" s="1">
        <f t="shared" si="19"/>
        <v>0</v>
      </c>
      <c r="O113" s="2">
        <f t="shared" si="20"/>
        <v>0</v>
      </c>
    </row>
    <row r="114" spans="1:15" s="23" customFormat="1" ht="81" customHeight="1" x14ac:dyDescent="0.25">
      <c r="A114" s="31">
        <v>95</v>
      </c>
      <c r="B114" s="75" t="s">
        <v>139</v>
      </c>
      <c r="C114" s="32"/>
      <c r="D114" s="24">
        <v>1</v>
      </c>
      <c r="E114" s="33" t="s">
        <v>43</v>
      </c>
      <c r="F114" s="34"/>
      <c r="G114" s="27">
        <v>0</v>
      </c>
      <c r="H114" s="1">
        <f t="shared" si="14"/>
        <v>0</v>
      </c>
      <c r="I114" s="27">
        <v>0</v>
      </c>
      <c r="J114" s="1">
        <f t="shared" si="15"/>
        <v>0</v>
      </c>
      <c r="K114" s="1">
        <f t="shared" si="16"/>
        <v>0</v>
      </c>
      <c r="L114" s="1">
        <f t="shared" si="17"/>
        <v>0</v>
      </c>
      <c r="M114" s="1">
        <f t="shared" si="18"/>
        <v>0</v>
      </c>
      <c r="N114" s="1">
        <f t="shared" si="19"/>
        <v>0</v>
      </c>
      <c r="O114" s="2">
        <f t="shared" si="20"/>
        <v>0</v>
      </c>
    </row>
    <row r="115" spans="1:15" s="23" customFormat="1" ht="81" customHeight="1" x14ac:dyDescent="0.25">
      <c r="A115" s="31">
        <v>96</v>
      </c>
      <c r="B115" s="75" t="s">
        <v>140</v>
      </c>
      <c r="C115" s="32"/>
      <c r="D115" s="24">
        <v>1</v>
      </c>
      <c r="E115" s="33" t="s">
        <v>43</v>
      </c>
      <c r="F115" s="34"/>
      <c r="G115" s="27">
        <v>0</v>
      </c>
      <c r="H115" s="1">
        <f t="shared" si="14"/>
        <v>0</v>
      </c>
      <c r="I115" s="27">
        <v>0</v>
      </c>
      <c r="J115" s="1">
        <f t="shared" si="15"/>
        <v>0</v>
      </c>
      <c r="K115" s="1">
        <f t="shared" si="16"/>
        <v>0</v>
      </c>
      <c r="L115" s="1">
        <f t="shared" si="17"/>
        <v>0</v>
      </c>
      <c r="M115" s="1">
        <f t="shared" si="18"/>
        <v>0</v>
      </c>
      <c r="N115" s="1">
        <f t="shared" si="19"/>
        <v>0</v>
      </c>
      <c r="O115" s="2">
        <f t="shared" si="20"/>
        <v>0</v>
      </c>
    </row>
    <row r="116" spans="1:15" s="23" customFormat="1" ht="81" customHeight="1" x14ac:dyDescent="0.25">
      <c r="A116" s="31">
        <v>97</v>
      </c>
      <c r="B116" s="75" t="s">
        <v>141</v>
      </c>
      <c r="C116" s="32"/>
      <c r="D116" s="24">
        <v>1</v>
      </c>
      <c r="E116" s="33" t="s">
        <v>43</v>
      </c>
      <c r="F116" s="34"/>
      <c r="G116" s="27">
        <v>0</v>
      </c>
      <c r="H116" s="1">
        <f t="shared" si="14"/>
        <v>0</v>
      </c>
      <c r="I116" s="27">
        <v>0</v>
      </c>
      <c r="J116" s="1">
        <f t="shared" si="15"/>
        <v>0</v>
      </c>
      <c r="K116" s="1">
        <f t="shared" si="16"/>
        <v>0</v>
      </c>
      <c r="L116" s="1">
        <f t="shared" si="17"/>
        <v>0</v>
      </c>
      <c r="M116" s="1">
        <f t="shared" si="18"/>
        <v>0</v>
      </c>
      <c r="N116" s="1">
        <f t="shared" si="19"/>
        <v>0</v>
      </c>
      <c r="O116" s="2">
        <f t="shared" si="20"/>
        <v>0</v>
      </c>
    </row>
    <row r="117" spans="1:15" s="23" customFormat="1" ht="81" customHeight="1" x14ac:dyDescent="0.25">
      <c r="A117" s="31">
        <v>98</v>
      </c>
      <c r="B117" s="75" t="s">
        <v>142</v>
      </c>
      <c r="C117" s="32"/>
      <c r="D117" s="24">
        <v>1</v>
      </c>
      <c r="E117" s="33" t="s">
        <v>43</v>
      </c>
      <c r="F117" s="34"/>
      <c r="G117" s="27">
        <v>0</v>
      </c>
      <c r="H117" s="1">
        <f t="shared" si="14"/>
        <v>0</v>
      </c>
      <c r="I117" s="27">
        <v>0</v>
      </c>
      <c r="J117" s="1">
        <f t="shared" si="15"/>
        <v>0</v>
      </c>
      <c r="K117" s="1">
        <f t="shared" si="16"/>
        <v>0</v>
      </c>
      <c r="L117" s="1">
        <f t="shared" si="17"/>
        <v>0</v>
      </c>
      <c r="M117" s="1">
        <f t="shared" si="18"/>
        <v>0</v>
      </c>
      <c r="N117" s="1">
        <f t="shared" si="19"/>
        <v>0</v>
      </c>
      <c r="O117" s="2">
        <f t="shared" si="20"/>
        <v>0</v>
      </c>
    </row>
    <row r="118" spans="1:15" s="23" customFormat="1" ht="81" customHeight="1" x14ac:dyDescent="0.25">
      <c r="A118" s="31">
        <v>99</v>
      </c>
      <c r="B118" s="75" t="s">
        <v>143</v>
      </c>
      <c r="C118" s="32"/>
      <c r="D118" s="24">
        <v>1</v>
      </c>
      <c r="E118" s="33" t="s">
        <v>43</v>
      </c>
      <c r="F118" s="34"/>
      <c r="G118" s="27">
        <v>0</v>
      </c>
      <c r="H118" s="1">
        <f t="shared" si="14"/>
        <v>0</v>
      </c>
      <c r="I118" s="27">
        <v>0</v>
      </c>
      <c r="J118" s="1">
        <f t="shared" si="15"/>
        <v>0</v>
      </c>
      <c r="K118" s="1">
        <f t="shared" si="16"/>
        <v>0</v>
      </c>
      <c r="L118" s="1">
        <f t="shared" si="17"/>
        <v>0</v>
      </c>
      <c r="M118" s="1">
        <f t="shared" si="18"/>
        <v>0</v>
      </c>
      <c r="N118" s="1">
        <f t="shared" si="19"/>
        <v>0</v>
      </c>
      <c r="O118" s="2">
        <f t="shared" si="20"/>
        <v>0</v>
      </c>
    </row>
    <row r="119" spans="1:15" s="23" customFormat="1" ht="81" customHeight="1" x14ac:dyDescent="0.25">
      <c r="A119" s="31">
        <v>100</v>
      </c>
      <c r="B119" s="75" t="s">
        <v>144</v>
      </c>
      <c r="C119" s="32"/>
      <c r="D119" s="24">
        <v>1</v>
      </c>
      <c r="E119" s="33" t="s">
        <v>43</v>
      </c>
      <c r="F119" s="34"/>
      <c r="G119" s="27">
        <v>0</v>
      </c>
      <c r="H119" s="1">
        <f t="shared" si="14"/>
        <v>0</v>
      </c>
      <c r="I119" s="27">
        <v>0</v>
      </c>
      <c r="J119" s="1">
        <f t="shared" si="15"/>
        <v>0</v>
      </c>
      <c r="K119" s="1">
        <f t="shared" si="16"/>
        <v>0</v>
      </c>
      <c r="L119" s="1">
        <f t="shared" si="17"/>
        <v>0</v>
      </c>
      <c r="M119" s="1">
        <f t="shared" si="18"/>
        <v>0</v>
      </c>
      <c r="N119" s="1">
        <f t="shared" si="19"/>
        <v>0</v>
      </c>
      <c r="O119" s="2">
        <f t="shared" si="20"/>
        <v>0</v>
      </c>
    </row>
    <row r="120" spans="1:15" s="23" customFormat="1" ht="81" customHeight="1" x14ac:dyDescent="0.25">
      <c r="A120" s="31">
        <v>101</v>
      </c>
      <c r="B120" s="75" t="s">
        <v>145</v>
      </c>
      <c r="C120" s="32"/>
      <c r="D120" s="24">
        <v>1</v>
      </c>
      <c r="E120" s="33" t="s">
        <v>43</v>
      </c>
      <c r="F120" s="34"/>
      <c r="G120" s="27">
        <v>0</v>
      </c>
      <c r="H120" s="1">
        <f t="shared" si="14"/>
        <v>0</v>
      </c>
      <c r="I120" s="27">
        <v>0</v>
      </c>
      <c r="J120" s="1">
        <f t="shared" si="15"/>
        <v>0</v>
      </c>
      <c r="K120" s="1">
        <f t="shared" si="16"/>
        <v>0</v>
      </c>
      <c r="L120" s="1">
        <f t="shared" si="17"/>
        <v>0</v>
      </c>
      <c r="M120" s="1">
        <f t="shared" si="18"/>
        <v>0</v>
      </c>
      <c r="N120" s="1">
        <f t="shared" si="19"/>
        <v>0</v>
      </c>
      <c r="O120" s="2">
        <f t="shared" si="20"/>
        <v>0</v>
      </c>
    </row>
    <row r="121" spans="1:15" s="23" customFormat="1" ht="81" customHeight="1" x14ac:dyDescent="0.25">
      <c r="A121" s="31">
        <v>102</v>
      </c>
      <c r="B121" s="75" t="s">
        <v>146</v>
      </c>
      <c r="C121" s="32"/>
      <c r="D121" s="24">
        <v>1</v>
      </c>
      <c r="E121" s="33" t="s">
        <v>43</v>
      </c>
      <c r="F121" s="34"/>
      <c r="G121" s="27">
        <v>0</v>
      </c>
      <c r="H121" s="1">
        <f t="shared" si="14"/>
        <v>0</v>
      </c>
      <c r="I121" s="27">
        <v>0</v>
      </c>
      <c r="J121" s="1">
        <f t="shared" si="15"/>
        <v>0</v>
      </c>
      <c r="K121" s="1">
        <f t="shared" si="16"/>
        <v>0</v>
      </c>
      <c r="L121" s="1">
        <f t="shared" si="17"/>
        <v>0</v>
      </c>
      <c r="M121" s="1">
        <f t="shared" si="18"/>
        <v>0</v>
      </c>
      <c r="N121" s="1">
        <f t="shared" si="19"/>
        <v>0</v>
      </c>
      <c r="O121" s="2">
        <f t="shared" si="20"/>
        <v>0</v>
      </c>
    </row>
    <row r="122" spans="1:15" s="23" customFormat="1" ht="81" customHeight="1" x14ac:dyDescent="0.25">
      <c r="A122" s="31">
        <v>103</v>
      </c>
      <c r="B122" s="75" t="s">
        <v>147</v>
      </c>
      <c r="C122" s="32"/>
      <c r="D122" s="24">
        <v>1</v>
      </c>
      <c r="E122" s="33" t="s">
        <v>43</v>
      </c>
      <c r="F122" s="34"/>
      <c r="G122" s="27">
        <v>0</v>
      </c>
      <c r="H122" s="1">
        <f t="shared" si="14"/>
        <v>0</v>
      </c>
      <c r="I122" s="27">
        <v>0</v>
      </c>
      <c r="J122" s="1">
        <f t="shared" si="15"/>
        <v>0</v>
      </c>
      <c r="K122" s="1">
        <f t="shared" si="16"/>
        <v>0</v>
      </c>
      <c r="L122" s="1">
        <f t="shared" si="17"/>
        <v>0</v>
      </c>
      <c r="M122" s="1">
        <f t="shared" si="18"/>
        <v>0</v>
      </c>
      <c r="N122" s="1">
        <f t="shared" si="19"/>
        <v>0</v>
      </c>
      <c r="O122" s="2">
        <f t="shared" si="20"/>
        <v>0</v>
      </c>
    </row>
    <row r="123" spans="1:15" s="23" customFormat="1" ht="81" customHeight="1" x14ac:dyDescent="0.25">
      <c r="A123" s="31">
        <v>104</v>
      </c>
      <c r="B123" s="75" t="s">
        <v>148</v>
      </c>
      <c r="C123" s="32"/>
      <c r="D123" s="24">
        <v>1</v>
      </c>
      <c r="E123" s="33" t="s">
        <v>43</v>
      </c>
      <c r="F123" s="34"/>
      <c r="G123" s="27">
        <v>0</v>
      </c>
      <c r="H123" s="1">
        <f t="shared" si="14"/>
        <v>0</v>
      </c>
      <c r="I123" s="27">
        <v>0</v>
      </c>
      <c r="J123" s="1">
        <f t="shared" si="15"/>
        <v>0</v>
      </c>
      <c r="K123" s="1">
        <f t="shared" si="16"/>
        <v>0</v>
      </c>
      <c r="L123" s="1">
        <f t="shared" si="17"/>
        <v>0</v>
      </c>
      <c r="M123" s="1">
        <f t="shared" si="18"/>
        <v>0</v>
      </c>
      <c r="N123" s="1">
        <f t="shared" si="19"/>
        <v>0</v>
      </c>
      <c r="O123" s="2">
        <f t="shared" si="20"/>
        <v>0</v>
      </c>
    </row>
    <row r="124" spans="1:15" s="23" customFormat="1" ht="81" customHeight="1" x14ac:dyDescent="0.25">
      <c r="A124" s="31">
        <v>105</v>
      </c>
      <c r="B124" s="75" t="s">
        <v>149</v>
      </c>
      <c r="C124" s="32"/>
      <c r="D124" s="24">
        <v>1</v>
      </c>
      <c r="E124" s="33" t="s">
        <v>43</v>
      </c>
      <c r="F124" s="34"/>
      <c r="G124" s="27">
        <v>0</v>
      </c>
      <c r="H124" s="1">
        <f t="shared" si="14"/>
        <v>0</v>
      </c>
      <c r="I124" s="27">
        <v>0</v>
      </c>
      <c r="J124" s="1">
        <f t="shared" si="15"/>
        <v>0</v>
      </c>
      <c r="K124" s="1">
        <f t="shared" si="16"/>
        <v>0</v>
      </c>
      <c r="L124" s="1">
        <f t="shared" si="17"/>
        <v>0</v>
      </c>
      <c r="M124" s="1">
        <f t="shared" si="18"/>
        <v>0</v>
      </c>
      <c r="N124" s="1">
        <f t="shared" si="19"/>
        <v>0</v>
      </c>
      <c r="O124" s="2">
        <f t="shared" si="20"/>
        <v>0</v>
      </c>
    </row>
    <row r="125" spans="1:15" s="23" customFormat="1" ht="81" customHeight="1" x14ac:dyDescent="0.25">
      <c r="A125" s="31">
        <v>106</v>
      </c>
      <c r="B125" s="75" t="s">
        <v>150</v>
      </c>
      <c r="C125" s="32"/>
      <c r="D125" s="24">
        <v>1</v>
      </c>
      <c r="E125" s="33" t="s">
        <v>43</v>
      </c>
      <c r="F125" s="34"/>
      <c r="G125" s="27">
        <v>0</v>
      </c>
      <c r="H125" s="1">
        <f t="shared" si="14"/>
        <v>0</v>
      </c>
      <c r="I125" s="27">
        <v>0</v>
      </c>
      <c r="J125" s="1">
        <f t="shared" si="15"/>
        <v>0</v>
      </c>
      <c r="K125" s="1">
        <f t="shared" si="16"/>
        <v>0</v>
      </c>
      <c r="L125" s="1">
        <f t="shared" si="17"/>
        <v>0</v>
      </c>
      <c r="M125" s="1">
        <f t="shared" si="18"/>
        <v>0</v>
      </c>
      <c r="N125" s="1">
        <f t="shared" si="19"/>
        <v>0</v>
      </c>
      <c r="O125" s="2">
        <f t="shared" si="20"/>
        <v>0</v>
      </c>
    </row>
    <row r="126" spans="1:15" s="23" customFormat="1" ht="81" customHeight="1" x14ac:dyDescent="0.25">
      <c r="A126" s="31">
        <v>107</v>
      </c>
      <c r="B126" s="75" t="s">
        <v>151</v>
      </c>
      <c r="C126" s="32"/>
      <c r="D126" s="24">
        <v>1</v>
      </c>
      <c r="E126" s="33" t="s">
        <v>43</v>
      </c>
      <c r="F126" s="34"/>
      <c r="G126" s="27">
        <v>0</v>
      </c>
      <c r="H126" s="1">
        <f t="shared" si="14"/>
        <v>0</v>
      </c>
      <c r="I126" s="27">
        <v>0</v>
      </c>
      <c r="J126" s="1">
        <f t="shared" si="15"/>
        <v>0</v>
      </c>
      <c r="K126" s="1">
        <f t="shared" si="16"/>
        <v>0</v>
      </c>
      <c r="L126" s="1">
        <f t="shared" si="17"/>
        <v>0</v>
      </c>
      <c r="M126" s="1">
        <f t="shared" si="18"/>
        <v>0</v>
      </c>
      <c r="N126" s="1">
        <f t="shared" si="19"/>
        <v>0</v>
      </c>
      <c r="O126" s="2">
        <f t="shared" si="20"/>
        <v>0</v>
      </c>
    </row>
    <row r="127" spans="1:15" s="23" customFormat="1" ht="81" customHeight="1" x14ac:dyDescent="0.25">
      <c r="A127" s="31">
        <v>108</v>
      </c>
      <c r="B127" s="75" t="s">
        <v>152</v>
      </c>
      <c r="C127" s="32"/>
      <c r="D127" s="24">
        <v>1</v>
      </c>
      <c r="E127" s="33" t="s">
        <v>43</v>
      </c>
      <c r="F127" s="34"/>
      <c r="G127" s="27">
        <v>0</v>
      </c>
      <c r="H127" s="1">
        <f t="shared" si="14"/>
        <v>0</v>
      </c>
      <c r="I127" s="27">
        <v>0</v>
      </c>
      <c r="J127" s="1">
        <f t="shared" si="15"/>
        <v>0</v>
      </c>
      <c r="K127" s="1">
        <f t="shared" si="16"/>
        <v>0</v>
      </c>
      <c r="L127" s="1">
        <f t="shared" si="17"/>
        <v>0</v>
      </c>
      <c r="M127" s="1">
        <f t="shared" si="18"/>
        <v>0</v>
      </c>
      <c r="N127" s="1">
        <f t="shared" si="19"/>
        <v>0</v>
      </c>
      <c r="O127" s="2">
        <f t="shared" si="20"/>
        <v>0</v>
      </c>
    </row>
    <row r="128" spans="1:15" s="23" customFormat="1" ht="81" customHeight="1" x14ac:dyDescent="0.25">
      <c r="A128" s="31">
        <v>109</v>
      </c>
      <c r="B128" s="75" t="s">
        <v>153</v>
      </c>
      <c r="C128" s="32"/>
      <c r="D128" s="24">
        <v>1</v>
      </c>
      <c r="E128" s="33" t="s">
        <v>43</v>
      </c>
      <c r="F128" s="34"/>
      <c r="G128" s="27">
        <v>0</v>
      </c>
      <c r="H128" s="1">
        <f t="shared" si="14"/>
        <v>0</v>
      </c>
      <c r="I128" s="27">
        <v>0</v>
      </c>
      <c r="J128" s="1">
        <f t="shared" si="15"/>
        <v>0</v>
      </c>
      <c r="K128" s="1">
        <f t="shared" si="16"/>
        <v>0</v>
      </c>
      <c r="L128" s="1">
        <f t="shared" si="17"/>
        <v>0</v>
      </c>
      <c r="M128" s="1">
        <f t="shared" si="18"/>
        <v>0</v>
      </c>
      <c r="N128" s="1">
        <f t="shared" si="19"/>
        <v>0</v>
      </c>
      <c r="O128" s="2">
        <f t="shared" si="20"/>
        <v>0</v>
      </c>
    </row>
    <row r="129" spans="1:15" s="23" customFormat="1" ht="81" customHeight="1" x14ac:dyDescent="0.25">
      <c r="A129" s="31">
        <v>110</v>
      </c>
      <c r="B129" s="75" t="s">
        <v>154</v>
      </c>
      <c r="C129" s="32"/>
      <c r="D129" s="24">
        <v>1</v>
      </c>
      <c r="E129" s="33" t="s">
        <v>43</v>
      </c>
      <c r="F129" s="34"/>
      <c r="G129" s="27">
        <v>0</v>
      </c>
      <c r="H129" s="1">
        <f t="shared" si="14"/>
        <v>0</v>
      </c>
      <c r="I129" s="27">
        <v>0</v>
      </c>
      <c r="J129" s="1">
        <f t="shared" si="15"/>
        <v>0</v>
      </c>
      <c r="K129" s="1">
        <f t="shared" si="16"/>
        <v>0</v>
      </c>
      <c r="L129" s="1">
        <f t="shared" si="17"/>
        <v>0</v>
      </c>
      <c r="M129" s="1">
        <f t="shared" si="18"/>
        <v>0</v>
      </c>
      <c r="N129" s="1">
        <f t="shared" si="19"/>
        <v>0</v>
      </c>
      <c r="O129" s="2">
        <f t="shared" si="20"/>
        <v>0</v>
      </c>
    </row>
    <row r="130" spans="1:15" s="23" customFormat="1" ht="81" customHeight="1" x14ac:dyDescent="0.25">
      <c r="A130" s="31">
        <v>111</v>
      </c>
      <c r="B130" s="75" t="s">
        <v>155</v>
      </c>
      <c r="C130" s="32"/>
      <c r="D130" s="24">
        <v>1</v>
      </c>
      <c r="E130" s="33" t="s">
        <v>43</v>
      </c>
      <c r="F130" s="34"/>
      <c r="G130" s="27">
        <v>0</v>
      </c>
      <c r="H130" s="1">
        <f t="shared" si="14"/>
        <v>0</v>
      </c>
      <c r="I130" s="27">
        <v>0</v>
      </c>
      <c r="J130" s="1">
        <f t="shared" si="15"/>
        <v>0</v>
      </c>
      <c r="K130" s="1">
        <f t="shared" si="16"/>
        <v>0</v>
      </c>
      <c r="L130" s="1">
        <f t="shared" si="17"/>
        <v>0</v>
      </c>
      <c r="M130" s="1">
        <f t="shared" si="18"/>
        <v>0</v>
      </c>
      <c r="N130" s="1">
        <f t="shared" si="19"/>
        <v>0</v>
      </c>
      <c r="O130" s="2">
        <f t="shared" si="20"/>
        <v>0</v>
      </c>
    </row>
    <row r="131" spans="1:15" s="23" customFormat="1" ht="81" customHeight="1" x14ac:dyDescent="0.25">
      <c r="A131" s="31">
        <v>112</v>
      </c>
      <c r="B131" s="75" t="s">
        <v>156</v>
      </c>
      <c r="C131" s="32"/>
      <c r="D131" s="24">
        <v>1</v>
      </c>
      <c r="E131" s="33" t="s">
        <v>43</v>
      </c>
      <c r="F131" s="34"/>
      <c r="G131" s="27">
        <v>0</v>
      </c>
      <c r="H131" s="1">
        <f t="shared" si="14"/>
        <v>0</v>
      </c>
      <c r="I131" s="27">
        <v>0</v>
      </c>
      <c r="J131" s="1">
        <f t="shared" si="15"/>
        <v>0</v>
      </c>
      <c r="K131" s="1">
        <f t="shared" si="16"/>
        <v>0</v>
      </c>
      <c r="L131" s="1">
        <f t="shared" si="17"/>
        <v>0</v>
      </c>
      <c r="M131" s="1">
        <f t="shared" si="18"/>
        <v>0</v>
      </c>
      <c r="N131" s="1">
        <f t="shared" si="19"/>
        <v>0</v>
      </c>
      <c r="O131" s="2">
        <f t="shared" si="20"/>
        <v>0</v>
      </c>
    </row>
    <row r="132" spans="1:15" s="23" customFormat="1" ht="81" customHeight="1" x14ac:dyDescent="0.25">
      <c r="A132" s="31">
        <v>113</v>
      </c>
      <c r="B132" s="75" t="s">
        <v>157</v>
      </c>
      <c r="C132" s="32"/>
      <c r="D132" s="24">
        <v>1</v>
      </c>
      <c r="E132" s="33" t="s">
        <v>43</v>
      </c>
      <c r="F132" s="34"/>
      <c r="G132" s="27">
        <v>0</v>
      </c>
      <c r="H132" s="1">
        <f t="shared" si="14"/>
        <v>0</v>
      </c>
      <c r="I132" s="27">
        <v>0</v>
      </c>
      <c r="J132" s="1">
        <f t="shared" si="15"/>
        <v>0</v>
      </c>
      <c r="K132" s="1">
        <f t="shared" si="16"/>
        <v>0</v>
      </c>
      <c r="L132" s="1">
        <f t="shared" si="17"/>
        <v>0</v>
      </c>
      <c r="M132" s="1">
        <f t="shared" si="18"/>
        <v>0</v>
      </c>
      <c r="N132" s="1">
        <f t="shared" si="19"/>
        <v>0</v>
      </c>
      <c r="O132" s="2">
        <f t="shared" si="20"/>
        <v>0</v>
      </c>
    </row>
    <row r="133" spans="1:15" s="23" customFormat="1" ht="81" customHeight="1" x14ac:dyDescent="0.25">
      <c r="A133" s="31">
        <v>114</v>
      </c>
      <c r="B133" s="75" t="s">
        <v>158</v>
      </c>
      <c r="C133" s="32"/>
      <c r="D133" s="24">
        <v>1</v>
      </c>
      <c r="E133" s="33" t="s">
        <v>43</v>
      </c>
      <c r="F133" s="34"/>
      <c r="G133" s="27">
        <v>0</v>
      </c>
      <c r="H133" s="1">
        <f t="shared" si="14"/>
        <v>0</v>
      </c>
      <c r="I133" s="27">
        <v>0</v>
      </c>
      <c r="J133" s="1">
        <f t="shared" si="15"/>
        <v>0</v>
      </c>
      <c r="K133" s="1">
        <f t="shared" si="16"/>
        <v>0</v>
      </c>
      <c r="L133" s="1">
        <f t="shared" si="17"/>
        <v>0</v>
      </c>
      <c r="M133" s="1">
        <f t="shared" si="18"/>
        <v>0</v>
      </c>
      <c r="N133" s="1">
        <f t="shared" si="19"/>
        <v>0</v>
      </c>
      <c r="O133" s="2">
        <f t="shared" si="20"/>
        <v>0</v>
      </c>
    </row>
    <row r="134" spans="1:15" s="23" customFormat="1" ht="81" customHeight="1" x14ac:dyDescent="0.25">
      <c r="A134" s="31">
        <v>115</v>
      </c>
      <c r="B134" s="75" t="s">
        <v>159</v>
      </c>
      <c r="C134" s="32"/>
      <c r="D134" s="24">
        <v>1</v>
      </c>
      <c r="E134" s="33" t="s">
        <v>43</v>
      </c>
      <c r="F134" s="34"/>
      <c r="G134" s="27">
        <v>0</v>
      </c>
      <c r="H134" s="1">
        <f t="shared" si="14"/>
        <v>0</v>
      </c>
      <c r="I134" s="27">
        <v>0</v>
      </c>
      <c r="J134" s="1">
        <f t="shared" si="15"/>
        <v>0</v>
      </c>
      <c r="K134" s="1">
        <f t="shared" si="16"/>
        <v>0</v>
      </c>
      <c r="L134" s="1">
        <f t="shared" si="17"/>
        <v>0</v>
      </c>
      <c r="M134" s="1">
        <f t="shared" si="18"/>
        <v>0</v>
      </c>
      <c r="N134" s="1">
        <f t="shared" si="19"/>
        <v>0</v>
      </c>
      <c r="O134" s="2">
        <f t="shared" si="20"/>
        <v>0</v>
      </c>
    </row>
    <row r="135" spans="1:15" s="23" customFormat="1" ht="81" customHeight="1" x14ac:dyDescent="0.25">
      <c r="A135" s="31">
        <v>116</v>
      </c>
      <c r="B135" s="75" t="s">
        <v>160</v>
      </c>
      <c r="C135" s="32"/>
      <c r="D135" s="24">
        <v>1</v>
      </c>
      <c r="E135" s="33" t="s">
        <v>43</v>
      </c>
      <c r="F135" s="34"/>
      <c r="G135" s="27">
        <v>0</v>
      </c>
      <c r="H135" s="1">
        <f t="shared" si="14"/>
        <v>0</v>
      </c>
      <c r="I135" s="27">
        <v>0</v>
      </c>
      <c r="J135" s="1">
        <f t="shared" si="15"/>
        <v>0</v>
      </c>
      <c r="K135" s="1">
        <f t="shared" si="16"/>
        <v>0</v>
      </c>
      <c r="L135" s="1">
        <f t="shared" si="17"/>
        <v>0</v>
      </c>
      <c r="M135" s="1">
        <f t="shared" si="18"/>
        <v>0</v>
      </c>
      <c r="N135" s="1">
        <f t="shared" si="19"/>
        <v>0</v>
      </c>
      <c r="O135" s="2">
        <f t="shared" si="20"/>
        <v>0</v>
      </c>
    </row>
    <row r="136" spans="1:15" s="23" customFormat="1" ht="81" customHeight="1" x14ac:dyDescent="0.25">
      <c r="A136" s="31">
        <v>117</v>
      </c>
      <c r="B136" s="75" t="s">
        <v>161</v>
      </c>
      <c r="C136" s="32"/>
      <c r="D136" s="24">
        <v>1</v>
      </c>
      <c r="E136" s="33" t="s">
        <v>43</v>
      </c>
      <c r="F136" s="34"/>
      <c r="G136" s="27">
        <v>0</v>
      </c>
      <c r="H136" s="1">
        <f t="shared" si="14"/>
        <v>0</v>
      </c>
      <c r="I136" s="27">
        <v>0</v>
      </c>
      <c r="J136" s="1">
        <f t="shared" si="15"/>
        <v>0</v>
      </c>
      <c r="K136" s="1">
        <f t="shared" si="16"/>
        <v>0</v>
      </c>
      <c r="L136" s="1">
        <f t="shared" si="17"/>
        <v>0</v>
      </c>
      <c r="M136" s="1">
        <f t="shared" si="18"/>
        <v>0</v>
      </c>
      <c r="N136" s="1">
        <f t="shared" si="19"/>
        <v>0</v>
      </c>
      <c r="O136" s="2">
        <f t="shared" si="20"/>
        <v>0</v>
      </c>
    </row>
    <row r="137" spans="1:15" s="23" customFormat="1" ht="81" customHeight="1" x14ac:dyDescent="0.25">
      <c r="A137" s="31">
        <v>118</v>
      </c>
      <c r="B137" s="75" t="s">
        <v>162</v>
      </c>
      <c r="C137" s="32"/>
      <c r="D137" s="24">
        <v>1</v>
      </c>
      <c r="E137" s="33" t="s">
        <v>43</v>
      </c>
      <c r="F137" s="34"/>
      <c r="G137" s="27">
        <v>0</v>
      </c>
      <c r="H137" s="1">
        <f t="shared" si="14"/>
        <v>0</v>
      </c>
      <c r="I137" s="27">
        <v>0</v>
      </c>
      <c r="J137" s="1">
        <f t="shared" si="15"/>
        <v>0</v>
      </c>
      <c r="K137" s="1">
        <f t="shared" si="16"/>
        <v>0</v>
      </c>
      <c r="L137" s="1">
        <f t="shared" si="17"/>
        <v>0</v>
      </c>
      <c r="M137" s="1">
        <f t="shared" si="18"/>
        <v>0</v>
      </c>
      <c r="N137" s="1">
        <f t="shared" si="19"/>
        <v>0</v>
      </c>
      <c r="O137" s="2">
        <f t="shared" si="20"/>
        <v>0</v>
      </c>
    </row>
    <row r="138" spans="1:15" s="23" customFormat="1" ht="81" customHeight="1" x14ac:dyDescent="0.25">
      <c r="A138" s="31">
        <v>119</v>
      </c>
      <c r="B138" s="75" t="s">
        <v>163</v>
      </c>
      <c r="C138" s="32"/>
      <c r="D138" s="24">
        <v>1</v>
      </c>
      <c r="E138" s="33" t="s">
        <v>43</v>
      </c>
      <c r="F138" s="34"/>
      <c r="G138" s="27">
        <v>0</v>
      </c>
      <c r="H138" s="1">
        <f t="shared" si="14"/>
        <v>0</v>
      </c>
      <c r="I138" s="27">
        <v>0</v>
      </c>
      <c r="J138" s="1">
        <f t="shared" si="15"/>
        <v>0</v>
      </c>
      <c r="K138" s="1">
        <f t="shared" si="16"/>
        <v>0</v>
      </c>
      <c r="L138" s="1">
        <f t="shared" si="17"/>
        <v>0</v>
      </c>
      <c r="M138" s="1">
        <f t="shared" si="18"/>
        <v>0</v>
      </c>
      <c r="N138" s="1">
        <f t="shared" si="19"/>
        <v>0</v>
      </c>
      <c r="O138" s="2">
        <f t="shared" si="20"/>
        <v>0</v>
      </c>
    </row>
    <row r="139" spans="1:15" s="23" customFormat="1" ht="81" customHeight="1" x14ac:dyDescent="0.25">
      <c r="A139" s="31">
        <v>120</v>
      </c>
      <c r="B139" s="75" t="s">
        <v>164</v>
      </c>
      <c r="C139" s="32"/>
      <c r="D139" s="24">
        <v>1</v>
      </c>
      <c r="E139" s="33" t="s">
        <v>43</v>
      </c>
      <c r="F139" s="34"/>
      <c r="G139" s="27">
        <v>0</v>
      </c>
      <c r="H139" s="1">
        <f t="shared" si="14"/>
        <v>0</v>
      </c>
      <c r="I139" s="27">
        <v>0</v>
      </c>
      <c r="J139" s="1">
        <f t="shared" si="15"/>
        <v>0</v>
      </c>
      <c r="K139" s="1">
        <f t="shared" si="16"/>
        <v>0</v>
      </c>
      <c r="L139" s="1">
        <f t="shared" si="17"/>
        <v>0</v>
      </c>
      <c r="M139" s="1">
        <f t="shared" si="18"/>
        <v>0</v>
      </c>
      <c r="N139" s="1">
        <f t="shared" si="19"/>
        <v>0</v>
      </c>
      <c r="O139" s="2">
        <f t="shared" si="20"/>
        <v>0</v>
      </c>
    </row>
    <row r="140" spans="1:15" s="23" customFormat="1" ht="81" customHeight="1" x14ac:dyDescent="0.25">
      <c r="A140" s="31">
        <v>121</v>
      </c>
      <c r="B140" s="75" t="s">
        <v>165</v>
      </c>
      <c r="C140" s="32"/>
      <c r="D140" s="24">
        <v>1</v>
      </c>
      <c r="E140" s="33" t="s">
        <v>43</v>
      </c>
      <c r="F140" s="34"/>
      <c r="G140" s="27">
        <v>0</v>
      </c>
      <c r="H140" s="1">
        <f t="shared" si="14"/>
        <v>0</v>
      </c>
      <c r="I140" s="27">
        <v>0</v>
      </c>
      <c r="J140" s="1">
        <f t="shared" si="15"/>
        <v>0</v>
      </c>
      <c r="K140" s="1">
        <f t="shared" si="16"/>
        <v>0</v>
      </c>
      <c r="L140" s="1">
        <f t="shared" si="17"/>
        <v>0</v>
      </c>
      <c r="M140" s="1">
        <f t="shared" si="18"/>
        <v>0</v>
      </c>
      <c r="N140" s="1">
        <f t="shared" si="19"/>
        <v>0</v>
      </c>
      <c r="O140" s="2">
        <f t="shared" si="20"/>
        <v>0</v>
      </c>
    </row>
    <row r="141" spans="1:15" s="23" customFormat="1" ht="81" customHeight="1" x14ac:dyDescent="0.25">
      <c r="A141" s="31">
        <v>122</v>
      </c>
      <c r="B141" s="75" t="s">
        <v>166</v>
      </c>
      <c r="C141" s="32"/>
      <c r="D141" s="24">
        <v>1</v>
      </c>
      <c r="E141" s="33" t="s">
        <v>43</v>
      </c>
      <c r="F141" s="34"/>
      <c r="G141" s="27">
        <v>0</v>
      </c>
      <c r="H141" s="1">
        <f t="shared" si="14"/>
        <v>0</v>
      </c>
      <c r="I141" s="27">
        <v>0</v>
      </c>
      <c r="J141" s="1">
        <f t="shared" si="15"/>
        <v>0</v>
      </c>
      <c r="K141" s="1">
        <f t="shared" si="16"/>
        <v>0</v>
      </c>
      <c r="L141" s="1">
        <f t="shared" si="17"/>
        <v>0</v>
      </c>
      <c r="M141" s="1">
        <f t="shared" si="18"/>
        <v>0</v>
      </c>
      <c r="N141" s="1">
        <f t="shared" si="19"/>
        <v>0</v>
      </c>
      <c r="O141" s="2">
        <f t="shared" si="20"/>
        <v>0</v>
      </c>
    </row>
    <row r="142" spans="1:15" s="23" customFormat="1" ht="81" customHeight="1" x14ac:dyDescent="0.25">
      <c r="A142" s="31">
        <v>123</v>
      </c>
      <c r="B142" s="75" t="s">
        <v>167</v>
      </c>
      <c r="C142" s="32"/>
      <c r="D142" s="24">
        <v>1</v>
      </c>
      <c r="E142" s="33" t="s">
        <v>43</v>
      </c>
      <c r="F142" s="34"/>
      <c r="G142" s="27">
        <v>0</v>
      </c>
      <c r="H142" s="1">
        <f t="shared" si="14"/>
        <v>0</v>
      </c>
      <c r="I142" s="27">
        <v>0</v>
      </c>
      <c r="J142" s="1">
        <f t="shared" si="15"/>
        <v>0</v>
      </c>
      <c r="K142" s="1">
        <f t="shared" si="16"/>
        <v>0</v>
      </c>
      <c r="L142" s="1">
        <f t="shared" si="17"/>
        <v>0</v>
      </c>
      <c r="M142" s="1">
        <f t="shared" si="18"/>
        <v>0</v>
      </c>
      <c r="N142" s="1">
        <f t="shared" si="19"/>
        <v>0</v>
      </c>
      <c r="O142" s="2">
        <f t="shared" si="20"/>
        <v>0</v>
      </c>
    </row>
    <row r="143" spans="1:15" s="23" customFormat="1" ht="81" customHeight="1" x14ac:dyDescent="0.25">
      <c r="A143" s="31">
        <v>124</v>
      </c>
      <c r="B143" s="75" t="s">
        <v>168</v>
      </c>
      <c r="C143" s="32"/>
      <c r="D143" s="24">
        <v>1</v>
      </c>
      <c r="E143" s="33" t="s">
        <v>43</v>
      </c>
      <c r="F143" s="34"/>
      <c r="G143" s="27">
        <v>0</v>
      </c>
      <c r="H143" s="1">
        <f t="shared" si="14"/>
        <v>0</v>
      </c>
      <c r="I143" s="27">
        <v>0</v>
      </c>
      <c r="J143" s="1">
        <f t="shared" si="15"/>
        <v>0</v>
      </c>
      <c r="K143" s="1">
        <f t="shared" si="16"/>
        <v>0</v>
      </c>
      <c r="L143" s="1">
        <f t="shared" si="17"/>
        <v>0</v>
      </c>
      <c r="M143" s="1">
        <f t="shared" si="18"/>
        <v>0</v>
      </c>
      <c r="N143" s="1">
        <f t="shared" si="19"/>
        <v>0</v>
      </c>
      <c r="O143" s="2">
        <f t="shared" si="20"/>
        <v>0</v>
      </c>
    </row>
    <row r="144" spans="1:15" s="23" customFormat="1" ht="81" customHeight="1" x14ac:dyDescent="0.25">
      <c r="A144" s="31">
        <v>125</v>
      </c>
      <c r="B144" s="75" t="s">
        <v>169</v>
      </c>
      <c r="C144" s="32"/>
      <c r="D144" s="24">
        <v>1</v>
      </c>
      <c r="E144" s="33" t="s">
        <v>43</v>
      </c>
      <c r="F144" s="34"/>
      <c r="G144" s="27">
        <v>0</v>
      </c>
      <c r="H144" s="1">
        <f t="shared" si="14"/>
        <v>0</v>
      </c>
      <c r="I144" s="27">
        <v>0</v>
      </c>
      <c r="J144" s="1">
        <f t="shared" si="15"/>
        <v>0</v>
      </c>
      <c r="K144" s="1">
        <f t="shared" si="16"/>
        <v>0</v>
      </c>
      <c r="L144" s="1">
        <f t="shared" si="17"/>
        <v>0</v>
      </c>
      <c r="M144" s="1">
        <f t="shared" si="18"/>
        <v>0</v>
      </c>
      <c r="N144" s="1">
        <f t="shared" si="19"/>
        <v>0</v>
      </c>
      <c r="O144" s="2">
        <f t="shared" si="20"/>
        <v>0</v>
      </c>
    </row>
    <row r="145" spans="1:15" s="23" customFormat="1" ht="81" customHeight="1" x14ac:dyDescent="0.25">
      <c r="A145" s="31">
        <v>126</v>
      </c>
      <c r="B145" s="75" t="s">
        <v>170</v>
      </c>
      <c r="C145" s="32"/>
      <c r="D145" s="24">
        <v>1</v>
      </c>
      <c r="E145" s="33" t="s">
        <v>43</v>
      </c>
      <c r="F145" s="34"/>
      <c r="G145" s="27">
        <v>0</v>
      </c>
      <c r="H145" s="1">
        <f t="shared" si="14"/>
        <v>0</v>
      </c>
      <c r="I145" s="27">
        <v>0</v>
      </c>
      <c r="J145" s="1">
        <f t="shared" si="15"/>
        <v>0</v>
      </c>
      <c r="K145" s="1">
        <f t="shared" si="16"/>
        <v>0</v>
      </c>
      <c r="L145" s="1">
        <f t="shared" si="17"/>
        <v>0</v>
      </c>
      <c r="M145" s="1">
        <f t="shared" si="18"/>
        <v>0</v>
      </c>
      <c r="N145" s="1">
        <f t="shared" si="19"/>
        <v>0</v>
      </c>
      <c r="O145" s="2">
        <f t="shared" si="20"/>
        <v>0</v>
      </c>
    </row>
    <row r="146" spans="1:15" s="23" customFormat="1" ht="81" customHeight="1" x14ac:dyDescent="0.25">
      <c r="A146" s="31">
        <v>127</v>
      </c>
      <c r="B146" s="75" t="s">
        <v>171</v>
      </c>
      <c r="C146" s="32"/>
      <c r="D146" s="24">
        <v>1</v>
      </c>
      <c r="E146" s="33" t="s">
        <v>43</v>
      </c>
      <c r="F146" s="34"/>
      <c r="G146" s="27">
        <v>0</v>
      </c>
      <c r="H146" s="1">
        <f t="shared" si="14"/>
        <v>0</v>
      </c>
      <c r="I146" s="27">
        <v>0</v>
      </c>
      <c r="J146" s="1">
        <f t="shared" si="15"/>
        <v>0</v>
      </c>
      <c r="K146" s="1">
        <f t="shared" si="16"/>
        <v>0</v>
      </c>
      <c r="L146" s="1">
        <f t="shared" si="17"/>
        <v>0</v>
      </c>
      <c r="M146" s="1">
        <f t="shared" si="18"/>
        <v>0</v>
      </c>
      <c r="N146" s="1">
        <f t="shared" si="19"/>
        <v>0</v>
      </c>
      <c r="O146" s="2">
        <f t="shared" si="20"/>
        <v>0</v>
      </c>
    </row>
    <row r="147" spans="1:15" s="23" customFormat="1" ht="81" customHeight="1" x14ac:dyDescent="0.25">
      <c r="A147" s="31">
        <v>128</v>
      </c>
      <c r="B147" s="75" t="s">
        <v>172</v>
      </c>
      <c r="C147" s="32"/>
      <c r="D147" s="24">
        <v>1</v>
      </c>
      <c r="E147" s="33" t="s">
        <v>43</v>
      </c>
      <c r="F147" s="34"/>
      <c r="G147" s="27">
        <v>0</v>
      </c>
      <c r="H147" s="1">
        <f t="shared" si="14"/>
        <v>0</v>
      </c>
      <c r="I147" s="27">
        <v>0</v>
      </c>
      <c r="J147" s="1">
        <f t="shared" si="15"/>
        <v>0</v>
      </c>
      <c r="K147" s="1">
        <f t="shared" si="16"/>
        <v>0</v>
      </c>
      <c r="L147" s="1">
        <f t="shared" si="17"/>
        <v>0</v>
      </c>
      <c r="M147" s="1">
        <f t="shared" si="18"/>
        <v>0</v>
      </c>
      <c r="N147" s="1">
        <f t="shared" si="19"/>
        <v>0</v>
      </c>
      <c r="O147" s="2">
        <f t="shared" si="20"/>
        <v>0</v>
      </c>
    </row>
    <row r="148" spans="1:15" s="23" customFormat="1" ht="81" customHeight="1" x14ac:dyDescent="0.25">
      <c r="A148" s="31">
        <v>129</v>
      </c>
      <c r="B148" s="75" t="s">
        <v>173</v>
      </c>
      <c r="C148" s="32"/>
      <c r="D148" s="24">
        <v>1</v>
      </c>
      <c r="E148" s="33" t="s">
        <v>43</v>
      </c>
      <c r="F148" s="34"/>
      <c r="G148" s="27">
        <v>0</v>
      </c>
      <c r="H148" s="1">
        <f t="shared" si="14"/>
        <v>0</v>
      </c>
      <c r="I148" s="27">
        <v>0</v>
      </c>
      <c r="J148" s="1">
        <f t="shared" si="15"/>
        <v>0</v>
      </c>
      <c r="K148" s="1">
        <f t="shared" si="16"/>
        <v>0</v>
      </c>
      <c r="L148" s="1">
        <f t="shared" si="17"/>
        <v>0</v>
      </c>
      <c r="M148" s="1">
        <f t="shared" si="18"/>
        <v>0</v>
      </c>
      <c r="N148" s="1">
        <f t="shared" si="19"/>
        <v>0</v>
      </c>
      <c r="O148" s="2">
        <f t="shared" si="20"/>
        <v>0</v>
      </c>
    </row>
    <row r="149" spans="1:15" s="23" customFormat="1" ht="81" customHeight="1" x14ac:dyDescent="0.25">
      <c r="A149" s="31">
        <v>130</v>
      </c>
      <c r="B149" s="75" t="s">
        <v>174</v>
      </c>
      <c r="C149" s="32"/>
      <c r="D149" s="24">
        <v>1</v>
      </c>
      <c r="E149" s="33" t="s">
        <v>43</v>
      </c>
      <c r="F149" s="34"/>
      <c r="G149" s="27">
        <v>0</v>
      </c>
      <c r="H149" s="1">
        <f t="shared" ref="H149:H176" si="21">+ROUND(F149*G149,0)</f>
        <v>0</v>
      </c>
      <c r="I149" s="27">
        <v>0</v>
      </c>
      <c r="J149" s="1">
        <f t="shared" ref="J149:J176" si="22">ROUND(F149*I149,0)</f>
        <v>0</v>
      </c>
      <c r="K149" s="1">
        <f t="shared" ref="K149:K176" si="23">ROUND(F149+H149+J149,0)</f>
        <v>0</v>
      </c>
      <c r="L149" s="1">
        <f t="shared" ref="L149:L176" si="24">ROUND(F149*D149,0)</f>
        <v>0</v>
      </c>
      <c r="M149" s="1">
        <f t="shared" ref="M149:M176" si="25">ROUND(L149*G149,0)</f>
        <v>0</v>
      </c>
      <c r="N149" s="1">
        <f t="shared" ref="N149:N176" si="26">ROUND(L149*I149,0)</f>
        <v>0</v>
      </c>
      <c r="O149" s="2">
        <f t="shared" ref="O149:O176" si="27">ROUND(L149+N149+M149,0)</f>
        <v>0</v>
      </c>
    </row>
    <row r="150" spans="1:15" s="23" customFormat="1" ht="81" customHeight="1" x14ac:dyDescent="0.25">
      <c r="A150" s="31">
        <v>131</v>
      </c>
      <c r="B150" s="75" t="s">
        <v>175</v>
      </c>
      <c r="C150" s="32"/>
      <c r="D150" s="24">
        <v>1</v>
      </c>
      <c r="E150" s="33" t="s">
        <v>43</v>
      </c>
      <c r="F150" s="34"/>
      <c r="G150" s="27">
        <v>0</v>
      </c>
      <c r="H150" s="1">
        <f t="shared" si="21"/>
        <v>0</v>
      </c>
      <c r="I150" s="27">
        <v>0</v>
      </c>
      <c r="J150" s="1">
        <f t="shared" si="22"/>
        <v>0</v>
      </c>
      <c r="K150" s="1">
        <f t="shared" si="23"/>
        <v>0</v>
      </c>
      <c r="L150" s="1">
        <f t="shared" si="24"/>
        <v>0</v>
      </c>
      <c r="M150" s="1">
        <f t="shared" si="25"/>
        <v>0</v>
      </c>
      <c r="N150" s="1">
        <f t="shared" si="26"/>
        <v>0</v>
      </c>
      <c r="O150" s="2">
        <f t="shared" si="27"/>
        <v>0</v>
      </c>
    </row>
    <row r="151" spans="1:15" s="23" customFormat="1" ht="81" customHeight="1" x14ac:dyDescent="0.25">
      <c r="A151" s="31">
        <v>132</v>
      </c>
      <c r="B151" s="75" t="s">
        <v>176</v>
      </c>
      <c r="C151" s="32"/>
      <c r="D151" s="24">
        <v>1</v>
      </c>
      <c r="E151" s="33" t="s">
        <v>43</v>
      </c>
      <c r="F151" s="34"/>
      <c r="G151" s="27">
        <v>0</v>
      </c>
      <c r="H151" s="1">
        <f t="shared" si="21"/>
        <v>0</v>
      </c>
      <c r="I151" s="27">
        <v>0</v>
      </c>
      <c r="J151" s="1">
        <f t="shared" si="22"/>
        <v>0</v>
      </c>
      <c r="K151" s="1">
        <f t="shared" si="23"/>
        <v>0</v>
      </c>
      <c r="L151" s="1">
        <f t="shared" si="24"/>
        <v>0</v>
      </c>
      <c r="M151" s="1">
        <f t="shared" si="25"/>
        <v>0</v>
      </c>
      <c r="N151" s="1">
        <f t="shared" si="26"/>
        <v>0</v>
      </c>
      <c r="O151" s="2">
        <f t="shared" si="27"/>
        <v>0</v>
      </c>
    </row>
    <row r="152" spans="1:15" s="23" customFormat="1" ht="81" customHeight="1" x14ac:dyDescent="0.25">
      <c r="A152" s="31">
        <v>133</v>
      </c>
      <c r="B152" s="75" t="s">
        <v>177</v>
      </c>
      <c r="C152" s="32"/>
      <c r="D152" s="24">
        <v>1</v>
      </c>
      <c r="E152" s="33" t="s">
        <v>43</v>
      </c>
      <c r="F152" s="34"/>
      <c r="G152" s="27">
        <v>0</v>
      </c>
      <c r="H152" s="1">
        <f t="shared" si="21"/>
        <v>0</v>
      </c>
      <c r="I152" s="27">
        <v>0</v>
      </c>
      <c r="J152" s="1">
        <f t="shared" si="22"/>
        <v>0</v>
      </c>
      <c r="K152" s="1">
        <f t="shared" si="23"/>
        <v>0</v>
      </c>
      <c r="L152" s="1">
        <f t="shared" si="24"/>
        <v>0</v>
      </c>
      <c r="M152" s="1">
        <f t="shared" si="25"/>
        <v>0</v>
      </c>
      <c r="N152" s="1">
        <f t="shared" si="26"/>
        <v>0</v>
      </c>
      <c r="O152" s="2">
        <f t="shared" si="27"/>
        <v>0</v>
      </c>
    </row>
    <row r="153" spans="1:15" s="23" customFormat="1" ht="81" customHeight="1" x14ac:dyDescent="0.25">
      <c r="A153" s="31">
        <v>134</v>
      </c>
      <c r="B153" s="75" t="s">
        <v>178</v>
      </c>
      <c r="C153" s="32"/>
      <c r="D153" s="24">
        <v>1</v>
      </c>
      <c r="E153" s="33" t="s">
        <v>43</v>
      </c>
      <c r="F153" s="34"/>
      <c r="G153" s="27">
        <v>0</v>
      </c>
      <c r="H153" s="1">
        <f t="shared" si="21"/>
        <v>0</v>
      </c>
      <c r="I153" s="27">
        <v>0</v>
      </c>
      <c r="J153" s="1">
        <f t="shared" si="22"/>
        <v>0</v>
      </c>
      <c r="K153" s="1">
        <f t="shared" si="23"/>
        <v>0</v>
      </c>
      <c r="L153" s="1">
        <f t="shared" si="24"/>
        <v>0</v>
      </c>
      <c r="M153" s="1">
        <f t="shared" si="25"/>
        <v>0</v>
      </c>
      <c r="N153" s="1">
        <f t="shared" si="26"/>
        <v>0</v>
      </c>
      <c r="O153" s="2">
        <f t="shared" si="27"/>
        <v>0</v>
      </c>
    </row>
    <row r="154" spans="1:15" s="23" customFormat="1" ht="81" customHeight="1" x14ac:dyDescent="0.25">
      <c r="A154" s="31">
        <v>135</v>
      </c>
      <c r="B154" s="75" t="s">
        <v>179</v>
      </c>
      <c r="C154" s="32"/>
      <c r="D154" s="24">
        <v>1</v>
      </c>
      <c r="E154" s="33" t="s">
        <v>43</v>
      </c>
      <c r="F154" s="34"/>
      <c r="G154" s="27">
        <v>0</v>
      </c>
      <c r="H154" s="1">
        <f t="shared" si="21"/>
        <v>0</v>
      </c>
      <c r="I154" s="27">
        <v>0</v>
      </c>
      <c r="J154" s="1">
        <f t="shared" si="22"/>
        <v>0</v>
      </c>
      <c r="K154" s="1">
        <f t="shared" si="23"/>
        <v>0</v>
      </c>
      <c r="L154" s="1">
        <f t="shared" si="24"/>
        <v>0</v>
      </c>
      <c r="M154" s="1">
        <f t="shared" si="25"/>
        <v>0</v>
      </c>
      <c r="N154" s="1">
        <f t="shared" si="26"/>
        <v>0</v>
      </c>
      <c r="O154" s="2">
        <f t="shared" si="27"/>
        <v>0</v>
      </c>
    </row>
    <row r="155" spans="1:15" s="23" customFormat="1" ht="81" customHeight="1" x14ac:dyDescent="0.25">
      <c r="A155" s="31">
        <v>136</v>
      </c>
      <c r="B155" s="75" t="s">
        <v>180</v>
      </c>
      <c r="C155" s="32"/>
      <c r="D155" s="24">
        <v>1</v>
      </c>
      <c r="E155" s="33" t="s">
        <v>43</v>
      </c>
      <c r="F155" s="34"/>
      <c r="G155" s="27">
        <v>0</v>
      </c>
      <c r="H155" s="1">
        <f t="shared" si="21"/>
        <v>0</v>
      </c>
      <c r="I155" s="27">
        <v>0</v>
      </c>
      <c r="J155" s="1">
        <f t="shared" si="22"/>
        <v>0</v>
      </c>
      <c r="K155" s="1">
        <f t="shared" si="23"/>
        <v>0</v>
      </c>
      <c r="L155" s="1">
        <f t="shared" si="24"/>
        <v>0</v>
      </c>
      <c r="M155" s="1">
        <f t="shared" si="25"/>
        <v>0</v>
      </c>
      <c r="N155" s="1">
        <f t="shared" si="26"/>
        <v>0</v>
      </c>
      <c r="O155" s="2">
        <f t="shared" si="27"/>
        <v>0</v>
      </c>
    </row>
    <row r="156" spans="1:15" s="23" customFormat="1" ht="81" customHeight="1" x14ac:dyDescent="0.25">
      <c r="A156" s="31">
        <v>137</v>
      </c>
      <c r="B156" s="75" t="s">
        <v>181</v>
      </c>
      <c r="C156" s="32"/>
      <c r="D156" s="24">
        <v>1</v>
      </c>
      <c r="E156" s="33" t="s">
        <v>43</v>
      </c>
      <c r="F156" s="34"/>
      <c r="G156" s="27">
        <v>0</v>
      </c>
      <c r="H156" s="1">
        <f t="shared" si="21"/>
        <v>0</v>
      </c>
      <c r="I156" s="27">
        <v>0</v>
      </c>
      <c r="J156" s="1">
        <f t="shared" si="22"/>
        <v>0</v>
      </c>
      <c r="K156" s="1">
        <f t="shared" si="23"/>
        <v>0</v>
      </c>
      <c r="L156" s="1">
        <f t="shared" si="24"/>
        <v>0</v>
      </c>
      <c r="M156" s="1">
        <f t="shared" si="25"/>
        <v>0</v>
      </c>
      <c r="N156" s="1">
        <f t="shared" si="26"/>
        <v>0</v>
      </c>
      <c r="O156" s="2">
        <f t="shared" si="27"/>
        <v>0</v>
      </c>
    </row>
    <row r="157" spans="1:15" s="23" customFormat="1" ht="81" customHeight="1" x14ac:dyDescent="0.25">
      <c r="A157" s="31">
        <v>138</v>
      </c>
      <c r="B157" s="75" t="s">
        <v>182</v>
      </c>
      <c r="C157" s="32"/>
      <c r="D157" s="24">
        <v>1</v>
      </c>
      <c r="E157" s="33" t="s">
        <v>43</v>
      </c>
      <c r="F157" s="34"/>
      <c r="G157" s="27">
        <v>0</v>
      </c>
      <c r="H157" s="1">
        <f t="shared" si="21"/>
        <v>0</v>
      </c>
      <c r="I157" s="27">
        <v>0</v>
      </c>
      <c r="J157" s="1">
        <f t="shared" si="22"/>
        <v>0</v>
      </c>
      <c r="K157" s="1">
        <f t="shared" si="23"/>
        <v>0</v>
      </c>
      <c r="L157" s="1">
        <f t="shared" si="24"/>
        <v>0</v>
      </c>
      <c r="M157" s="1">
        <f t="shared" si="25"/>
        <v>0</v>
      </c>
      <c r="N157" s="1">
        <f t="shared" si="26"/>
        <v>0</v>
      </c>
      <c r="O157" s="2">
        <f t="shared" si="27"/>
        <v>0</v>
      </c>
    </row>
    <row r="158" spans="1:15" s="23" customFormat="1" ht="81" customHeight="1" x14ac:dyDescent="0.25">
      <c r="A158" s="31">
        <v>139</v>
      </c>
      <c r="B158" s="75" t="s">
        <v>183</v>
      </c>
      <c r="C158" s="32"/>
      <c r="D158" s="24">
        <v>1</v>
      </c>
      <c r="E158" s="33" t="s">
        <v>43</v>
      </c>
      <c r="F158" s="34"/>
      <c r="G158" s="27">
        <v>0</v>
      </c>
      <c r="H158" s="1">
        <f t="shared" si="21"/>
        <v>0</v>
      </c>
      <c r="I158" s="27">
        <v>0</v>
      </c>
      <c r="J158" s="1">
        <f t="shared" si="22"/>
        <v>0</v>
      </c>
      <c r="K158" s="1">
        <f t="shared" si="23"/>
        <v>0</v>
      </c>
      <c r="L158" s="1">
        <f t="shared" si="24"/>
        <v>0</v>
      </c>
      <c r="M158" s="1">
        <f t="shared" si="25"/>
        <v>0</v>
      </c>
      <c r="N158" s="1">
        <f t="shared" si="26"/>
        <v>0</v>
      </c>
      <c r="O158" s="2">
        <f t="shared" si="27"/>
        <v>0</v>
      </c>
    </row>
    <row r="159" spans="1:15" s="23" customFormat="1" ht="81" customHeight="1" x14ac:dyDescent="0.25">
      <c r="A159" s="31">
        <v>140</v>
      </c>
      <c r="B159" s="75" t="s">
        <v>184</v>
      </c>
      <c r="C159" s="32"/>
      <c r="D159" s="24">
        <v>1</v>
      </c>
      <c r="E159" s="33" t="s">
        <v>43</v>
      </c>
      <c r="F159" s="34"/>
      <c r="G159" s="27">
        <v>0</v>
      </c>
      <c r="H159" s="1">
        <f t="shared" si="21"/>
        <v>0</v>
      </c>
      <c r="I159" s="27">
        <v>0</v>
      </c>
      <c r="J159" s="1">
        <f t="shared" si="22"/>
        <v>0</v>
      </c>
      <c r="K159" s="1">
        <f t="shared" si="23"/>
        <v>0</v>
      </c>
      <c r="L159" s="1">
        <f t="shared" si="24"/>
        <v>0</v>
      </c>
      <c r="M159" s="1">
        <f t="shared" si="25"/>
        <v>0</v>
      </c>
      <c r="N159" s="1">
        <f t="shared" si="26"/>
        <v>0</v>
      </c>
      <c r="O159" s="2">
        <f t="shared" si="27"/>
        <v>0</v>
      </c>
    </row>
    <row r="160" spans="1:15" s="23" customFormat="1" ht="81" customHeight="1" x14ac:dyDescent="0.25">
      <c r="A160" s="31">
        <v>141</v>
      </c>
      <c r="B160" s="75" t="s">
        <v>185</v>
      </c>
      <c r="C160" s="32"/>
      <c r="D160" s="24">
        <v>1</v>
      </c>
      <c r="E160" s="33" t="s">
        <v>43</v>
      </c>
      <c r="F160" s="34"/>
      <c r="G160" s="27">
        <v>0</v>
      </c>
      <c r="H160" s="1">
        <f t="shared" si="21"/>
        <v>0</v>
      </c>
      <c r="I160" s="27">
        <v>0</v>
      </c>
      <c r="J160" s="1">
        <f t="shared" si="22"/>
        <v>0</v>
      </c>
      <c r="K160" s="1">
        <f t="shared" si="23"/>
        <v>0</v>
      </c>
      <c r="L160" s="1">
        <f t="shared" si="24"/>
        <v>0</v>
      </c>
      <c r="M160" s="1">
        <f t="shared" si="25"/>
        <v>0</v>
      </c>
      <c r="N160" s="1">
        <f t="shared" si="26"/>
        <v>0</v>
      </c>
      <c r="O160" s="2">
        <f t="shared" si="27"/>
        <v>0</v>
      </c>
    </row>
    <row r="161" spans="1:15" s="23" customFormat="1" ht="81" customHeight="1" x14ac:dyDescent="0.25">
      <c r="A161" s="31">
        <v>142</v>
      </c>
      <c r="B161" s="75" t="s">
        <v>186</v>
      </c>
      <c r="C161" s="32"/>
      <c r="D161" s="24">
        <v>1</v>
      </c>
      <c r="E161" s="33" t="s">
        <v>43</v>
      </c>
      <c r="F161" s="34"/>
      <c r="G161" s="27">
        <v>0</v>
      </c>
      <c r="H161" s="1">
        <f t="shared" si="21"/>
        <v>0</v>
      </c>
      <c r="I161" s="27">
        <v>0</v>
      </c>
      <c r="J161" s="1">
        <f t="shared" si="22"/>
        <v>0</v>
      </c>
      <c r="K161" s="1">
        <f t="shared" si="23"/>
        <v>0</v>
      </c>
      <c r="L161" s="1">
        <f t="shared" si="24"/>
        <v>0</v>
      </c>
      <c r="M161" s="1">
        <f t="shared" si="25"/>
        <v>0</v>
      </c>
      <c r="N161" s="1">
        <f t="shared" si="26"/>
        <v>0</v>
      </c>
      <c r="O161" s="2">
        <f t="shared" si="27"/>
        <v>0</v>
      </c>
    </row>
    <row r="162" spans="1:15" s="23" customFormat="1" ht="81" customHeight="1" x14ac:dyDescent="0.25">
      <c r="A162" s="31">
        <v>143</v>
      </c>
      <c r="B162" s="75" t="s">
        <v>187</v>
      </c>
      <c r="C162" s="32"/>
      <c r="D162" s="24">
        <v>1</v>
      </c>
      <c r="E162" s="33" t="s">
        <v>43</v>
      </c>
      <c r="F162" s="34"/>
      <c r="G162" s="27">
        <v>0</v>
      </c>
      <c r="H162" s="1">
        <f t="shared" si="21"/>
        <v>0</v>
      </c>
      <c r="I162" s="27">
        <v>0</v>
      </c>
      <c r="J162" s="1">
        <f t="shared" si="22"/>
        <v>0</v>
      </c>
      <c r="K162" s="1">
        <f t="shared" si="23"/>
        <v>0</v>
      </c>
      <c r="L162" s="1">
        <f t="shared" si="24"/>
        <v>0</v>
      </c>
      <c r="M162" s="1">
        <f t="shared" si="25"/>
        <v>0</v>
      </c>
      <c r="N162" s="1">
        <f t="shared" si="26"/>
        <v>0</v>
      </c>
      <c r="O162" s="2">
        <f t="shared" si="27"/>
        <v>0</v>
      </c>
    </row>
    <row r="163" spans="1:15" s="23" customFormat="1" ht="81" customHeight="1" x14ac:dyDescent="0.25">
      <c r="A163" s="31">
        <v>144</v>
      </c>
      <c r="B163" s="75" t="s">
        <v>188</v>
      </c>
      <c r="C163" s="32"/>
      <c r="D163" s="24">
        <v>1</v>
      </c>
      <c r="E163" s="33" t="s">
        <v>43</v>
      </c>
      <c r="F163" s="34"/>
      <c r="G163" s="27">
        <v>0</v>
      </c>
      <c r="H163" s="1">
        <f t="shared" si="21"/>
        <v>0</v>
      </c>
      <c r="I163" s="27">
        <v>0</v>
      </c>
      <c r="J163" s="1">
        <f t="shared" si="22"/>
        <v>0</v>
      </c>
      <c r="K163" s="1">
        <f t="shared" si="23"/>
        <v>0</v>
      </c>
      <c r="L163" s="1">
        <f t="shared" si="24"/>
        <v>0</v>
      </c>
      <c r="M163" s="1">
        <f t="shared" si="25"/>
        <v>0</v>
      </c>
      <c r="N163" s="1">
        <f t="shared" si="26"/>
        <v>0</v>
      </c>
      <c r="O163" s="2">
        <f t="shared" si="27"/>
        <v>0</v>
      </c>
    </row>
    <row r="164" spans="1:15" s="23" customFormat="1" ht="81" customHeight="1" x14ac:dyDescent="0.25">
      <c r="A164" s="31">
        <v>145</v>
      </c>
      <c r="B164" s="75" t="s">
        <v>189</v>
      </c>
      <c r="C164" s="32"/>
      <c r="D164" s="24">
        <v>1</v>
      </c>
      <c r="E164" s="33" t="s">
        <v>43</v>
      </c>
      <c r="F164" s="34"/>
      <c r="G164" s="27">
        <v>0</v>
      </c>
      <c r="H164" s="1">
        <f t="shared" si="21"/>
        <v>0</v>
      </c>
      <c r="I164" s="27">
        <v>0</v>
      </c>
      <c r="J164" s="1">
        <f t="shared" si="22"/>
        <v>0</v>
      </c>
      <c r="K164" s="1">
        <f t="shared" si="23"/>
        <v>0</v>
      </c>
      <c r="L164" s="1">
        <f t="shared" si="24"/>
        <v>0</v>
      </c>
      <c r="M164" s="1">
        <f t="shared" si="25"/>
        <v>0</v>
      </c>
      <c r="N164" s="1">
        <f t="shared" si="26"/>
        <v>0</v>
      </c>
      <c r="O164" s="2">
        <f t="shared" si="27"/>
        <v>0</v>
      </c>
    </row>
    <row r="165" spans="1:15" s="23" customFormat="1" ht="81" customHeight="1" x14ac:dyDescent="0.25">
      <c r="A165" s="31">
        <v>146</v>
      </c>
      <c r="B165" s="75" t="s">
        <v>190</v>
      </c>
      <c r="C165" s="32"/>
      <c r="D165" s="24">
        <v>1</v>
      </c>
      <c r="E165" s="33" t="s">
        <v>43</v>
      </c>
      <c r="F165" s="34"/>
      <c r="G165" s="27">
        <v>0</v>
      </c>
      <c r="H165" s="1">
        <f t="shared" si="21"/>
        <v>0</v>
      </c>
      <c r="I165" s="27">
        <v>0</v>
      </c>
      <c r="J165" s="1">
        <f t="shared" si="22"/>
        <v>0</v>
      </c>
      <c r="K165" s="1">
        <f t="shared" si="23"/>
        <v>0</v>
      </c>
      <c r="L165" s="1">
        <f t="shared" si="24"/>
        <v>0</v>
      </c>
      <c r="M165" s="1">
        <f t="shared" si="25"/>
        <v>0</v>
      </c>
      <c r="N165" s="1">
        <f t="shared" si="26"/>
        <v>0</v>
      </c>
      <c r="O165" s="2">
        <f t="shared" si="27"/>
        <v>0</v>
      </c>
    </row>
    <row r="166" spans="1:15" s="23" customFormat="1" ht="81" customHeight="1" x14ac:dyDescent="0.25">
      <c r="A166" s="31">
        <v>147</v>
      </c>
      <c r="B166" s="75" t="s">
        <v>191</v>
      </c>
      <c r="C166" s="32"/>
      <c r="D166" s="24">
        <v>1</v>
      </c>
      <c r="E166" s="33" t="s">
        <v>43</v>
      </c>
      <c r="F166" s="34"/>
      <c r="G166" s="27">
        <v>0</v>
      </c>
      <c r="H166" s="1">
        <f t="shared" si="21"/>
        <v>0</v>
      </c>
      <c r="I166" s="27">
        <v>0</v>
      </c>
      <c r="J166" s="1">
        <f t="shared" si="22"/>
        <v>0</v>
      </c>
      <c r="K166" s="1">
        <f t="shared" si="23"/>
        <v>0</v>
      </c>
      <c r="L166" s="1">
        <f t="shared" si="24"/>
        <v>0</v>
      </c>
      <c r="M166" s="1">
        <f t="shared" si="25"/>
        <v>0</v>
      </c>
      <c r="N166" s="1">
        <f t="shared" si="26"/>
        <v>0</v>
      </c>
      <c r="O166" s="2">
        <f t="shared" si="27"/>
        <v>0</v>
      </c>
    </row>
    <row r="167" spans="1:15" s="23" customFormat="1" ht="81" customHeight="1" x14ac:dyDescent="0.25">
      <c r="A167" s="31">
        <v>148</v>
      </c>
      <c r="B167" s="75" t="s">
        <v>192</v>
      </c>
      <c r="C167" s="32"/>
      <c r="D167" s="24">
        <v>1</v>
      </c>
      <c r="E167" s="33" t="s">
        <v>43</v>
      </c>
      <c r="F167" s="34"/>
      <c r="G167" s="27">
        <v>0</v>
      </c>
      <c r="H167" s="1">
        <f t="shared" si="21"/>
        <v>0</v>
      </c>
      <c r="I167" s="27">
        <v>0</v>
      </c>
      <c r="J167" s="1">
        <f t="shared" si="22"/>
        <v>0</v>
      </c>
      <c r="K167" s="1">
        <f t="shared" si="23"/>
        <v>0</v>
      </c>
      <c r="L167" s="1">
        <f t="shared" si="24"/>
        <v>0</v>
      </c>
      <c r="M167" s="1">
        <f t="shared" si="25"/>
        <v>0</v>
      </c>
      <c r="N167" s="1">
        <f t="shared" si="26"/>
        <v>0</v>
      </c>
      <c r="O167" s="2">
        <f t="shared" si="27"/>
        <v>0</v>
      </c>
    </row>
    <row r="168" spans="1:15" s="23" customFormat="1" ht="81" customHeight="1" x14ac:dyDescent="0.25">
      <c r="A168" s="31">
        <v>149</v>
      </c>
      <c r="B168" s="75" t="s">
        <v>193</v>
      </c>
      <c r="C168" s="32"/>
      <c r="D168" s="24">
        <v>1</v>
      </c>
      <c r="E168" s="33" t="s">
        <v>43</v>
      </c>
      <c r="F168" s="34"/>
      <c r="G168" s="27">
        <v>0</v>
      </c>
      <c r="H168" s="1">
        <f t="shared" si="21"/>
        <v>0</v>
      </c>
      <c r="I168" s="27">
        <v>0</v>
      </c>
      <c r="J168" s="1">
        <f t="shared" si="22"/>
        <v>0</v>
      </c>
      <c r="K168" s="1">
        <f t="shared" si="23"/>
        <v>0</v>
      </c>
      <c r="L168" s="1">
        <f t="shared" si="24"/>
        <v>0</v>
      </c>
      <c r="M168" s="1">
        <f t="shared" si="25"/>
        <v>0</v>
      </c>
      <c r="N168" s="1">
        <f t="shared" si="26"/>
        <v>0</v>
      </c>
      <c r="O168" s="2">
        <f t="shared" si="27"/>
        <v>0</v>
      </c>
    </row>
    <row r="169" spans="1:15" s="23" customFormat="1" ht="81" customHeight="1" x14ac:dyDescent="0.25">
      <c r="A169" s="31">
        <v>150</v>
      </c>
      <c r="B169" s="75" t="s">
        <v>194</v>
      </c>
      <c r="C169" s="32"/>
      <c r="D169" s="24">
        <v>1</v>
      </c>
      <c r="E169" s="33" t="s">
        <v>43</v>
      </c>
      <c r="F169" s="34"/>
      <c r="G169" s="27">
        <v>0</v>
      </c>
      <c r="H169" s="1">
        <f t="shared" si="21"/>
        <v>0</v>
      </c>
      <c r="I169" s="27">
        <v>0</v>
      </c>
      <c r="J169" s="1">
        <f t="shared" si="22"/>
        <v>0</v>
      </c>
      <c r="K169" s="1">
        <f t="shared" si="23"/>
        <v>0</v>
      </c>
      <c r="L169" s="1">
        <f t="shared" si="24"/>
        <v>0</v>
      </c>
      <c r="M169" s="1">
        <f t="shared" si="25"/>
        <v>0</v>
      </c>
      <c r="N169" s="1">
        <f t="shared" si="26"/>
        <v>0</v>
      </c>
      <c r="O169" s="2">
        <f t="shared" si="27"/>
        <v>0</v>
      </c>
    </row>
    <row r="170" spans="1:15" s="23" customFormat="1" ht="81" customHeight="1" x14ac:dyDescent="0.25">
      <c r="A170" s="31">
        <v>151</v>
      </c>
      <c r="B170" s="75" t="s">
        <v>195</v>
      </c>
      <c r="C170" s="32"/>
      <c r="D170" s="24">
        <v>1</v>
      </c>
      <c r="E170" s="33" t="s">
        <v>43</v>
      </c>
      <c r="F170" s="34"/>
      <c r="G170" s="27">
        <v>0</v>
      </c>
      <c r="H170" s="1">
        <f t="shared" si="21"/>
        <v>0</v>
      </c>
      <c r="I170" s="27">
        <v>0</v>
      </c>
      <c r="J170" s="1">
        <f t="shared" si="22"/>
        <v>0</v>
      </c>
      <c r="K170" s="1">
        <f t="shared" si="23"/>
        <v>0</v>
      </c>
      <c r="L170" s="1">
        <f t="shared" si="24"/>
        <v>0</v>
      </c>
      <c r="M170" s="1">
        <f t="shared" si="25"/>
        <v>0</v>
      </c>
      <c r="N170" s="1">
        <f t="shared" si="26"/>
        <v>0</v>
      </c>
      <c r="O170" s="2">
        <f t="shared" si="27"/>
        <v>0</v>
      </c>
    </row>
    <row r="171" spans="1:15" s="23" customFormat="1" ht="81" customHeight="1" x14ac:dyDescent="0.25">
      <c r="A171" s="31">
        <v>152</v>
      </c>
      <c r="B171" s="75" t="s">
        <v>196</v>
      </c>
      <c r="C171" s="32"/>
      <c r="D171" s="24">
        <v>1</v>
      </c>
      <c r="E171" s="33" t="s">
        <v>43</v>
      </c>
      <c r="F171" s="34"/>
      <c r="G171" s="27">
        <v>0</v>
      </c>
      <c r="H171" s="1">
        <f t="shared" si="21"/>
        <v>0</v>
      </c>
      <c r="I171" s="27">
        <v>0</v>
      </c>
      <c r="J171" s="1">
        <f t="shared" si="22"/>
        <v>0</v>
      </c>
      <c r="K171" s="1">
        <f t="shared" si="23"/>
        <v>0</v>
      </c>
      <c r="L171" s="1">
        <f t="shared" si="24"/>
        <v>0</v>
      </c>
      <c r="M171" s="1">
        <f t="shared" si="25"/>
        <v>0</v>
      </c>
      <c r="N171" s="1">
        <f t="shared" si="26"/>
        <v>0</v>
      </c>
      <c r="O171" s="2">
        <f t="shared" si="27"/>
        <v>0</v>
      </c>
    </row>
    <row r="172" spans="1:15" s="23" customFormat="1" ht="81" customHeight="1" x14ac:dyDescent="0.25">
      <c r="A172" s="31">
        <v>153</v>
      </c>
      <c r="B172" s="75" t="s">
        <v>197</v>
      </c>
      <c r="C172" s="32"/>
      <c r="D172" s="24">
        <v>1</v>
      </c>
      <c r="E172" s="33" t="s">
        <v>43</v>
      </c>
      <c r="F172" s="34"/>
      <c r="G172" s="27">
        <v>0</v>
      </c>
      <c r="H172" s="1">
        <f t="shared" si="21"/>
        <v>0</v>
      </c>
      <c r="I172" s="27">
        <v>0</v>
      </c>
      <c r="J172" s="1">
        <f t="shared" si="22"/>
        <v>0</v>
      </c>
      <c r="K172" s="1">
        <f t="shared" si="23"/>
        <v>0</v>
      </c>
      <c r="L172" s="1">
        <f t="shared" si="24"/>
        <v>0</v>
      </c>
      <c r="M172" s="1">
        <f t="shared" si="25"/>
        <v>0</v>
      </c>
      <c r="N172" s="1">
        <f t="shared" si="26"/>
        <v>0</v>
      </c>
      <c r="O172" s="2">
        <f t="shared" si="27"/>
        <v>0</v>
      </c>
    </row>
    <row r="173" spans="1:15" s="23" customFormat="1" ht="81" customHeight="1" x14ac:dyDescent="0.25">
      <c r="A173" s="31">
        <v>154</v>
      </c>
      <c r="B173" s="75" t="s">
        <v>198</v>
      </c>
      <c r="C173" s="32"/>
      <c r="D173" s="24">
        <v>1</v>
      </c>
      <c r="E173" s="33" t="s">
        <v>43</v>
      </c>
      <c r="F173" s="34"/>
      <c r="G173" s="27">
        <v>0</v>
      </c>
      <c r="H173" s="1">
        <f t="shared" si="21"/>
        <v>0</v>
      </c>
      <c r="I173" s="27">
        <v>0</v>
      </c>
      <c r="J173" s="1">
        <f t="shared" si="22"/>
        <v>0</v>
      </c>
      <c r="K173" s="1">
        <f t="shared" si="23"/>
        <v>0</v>
      </c>
      <c r="L173" s="1">
        <f t="shared" si="24"/>
        <v>0</v>
      </c>
      <c r="M173" s="1">
        <f t="shared" si="25"/>
        <v>0</v>
      </c>
      <c r="N173" s="1">
        <f t="shared" si="26"/>
        <v>0</v>
      </c>
      <c r="O173" s="2">
        <f t="shared" si="27"/>
        <v>0</v>
      </c>
    </row>
    <row r="174" spans="1:15" s="23" customFormat="1" ht="81" customHeight="1" x14ac:dyDescent="0.25">
      <c r="A174" s="31">
        <v>155</v>
      </c>
      <c r="B174" s="75" t="s">
        <v>199</v>
      </c>
      <c r="C174" s="32"/>
      <c r="D174" s="24">
        <v>1</v>
      </c>
      <c r="E174" s="33" t="s">
        <v>43</v>
      </c>
      <c r="F174" s="34"/>
      <c r="G174" s="27">
        <v>0</v>
      </c>
      <c r="H174" s="1">
        <f t="shared" si="21"/>
        <v>0</v>
      </c>
      <c r="I174" s="27">
        <v>0</v>
      </c>
      <c r="J174" s="1">
        <f t="shared" si="22"/>
        <v>0</v>
      </c>
      <c r="K174" s="1">
        <f t="shared" si="23"/>
        <v>0</v>
      </c>
      <c r="L174" s="1">
        <f t="shared" si="24"/>
        <v>0</v>
      </c>
      <c r="M174" s="1">
        <f t="shared" si="25"/>
        <v>0</v>
      </c>
      <c r="N174" s="1">
        <f t="shared" si="26"/>
        <v>0</v>
      </c>
      <c r="O174" s="2">
        <f t="shared" si="27"/>
        <v>0</v>
      </c>
    </row>
    <row r="175" spans="1:15" s="23" customFormat="1" ht="81" customHeight="1" x14ac:dyDescent="0.25">
      <c r="A175" s="31">
        <v>156</v>
      </c>
      <c r="B175" s="75" t="s">
        <v>200</v>
      </c>
      <c r="C175" s="32"/>
      <c r="D175" s="24">
        <v>1</v>
      </c>
      <c r="E175" s="33" t="s">
        <v>43</v>
      </c>
      <c r="F175" s="34"/>
      <c r="G175" s="27">
        <v>0</v>
      </c>
      <c r="H175" s="1">
        <f t="shared" si="21"/>
        <v>0</v>
      </c>
      <c r="I175" s="27">
        <v>0</v>
      </c>
      <c r="J175" s="1">
        <f t="shared" si="22"/>
        <v>0</v>
      </c>
      <c r="K175" s="1">
        <f t="shared" si="23"/>
        <v>0</v>
      </c>
      <c r="L175" s="1">
        <f t="shared" si="24"/>
        <v>0</v>
      </c>
      <c r="M175" s="1">
        <f t="shared" si="25"/>
        <v>0</v>
      </c>
      <c r="N175" s="1">
        <f t="shared" si="26"/>
        <v>0</v>
      </c>
      <c r="O175" s="2">
        <f t="shared" si="27"/>
        <v>0</v>
      </c>
    </row>
    <row r="176" spans="1:15" s="23" customFormat="1" ht="48" customHeight="1" x14ac:dyDescent="0.25">
      <c r="A176" s="31">
        <v>157</v>
      </c>
      <c r="B176" s="75" t="s">
        <v>201</v>
      </c>
      <c r="C176" s="32"/>
      <c r="D176" s="24">
        <v>1</v>
      </c>
      <c r="E176" s="33" t="s">
        <v>43</v>
      </c>
      <c r="F176" s="34"/>
      <c r="G176" s="27">
        <v>0</v>
      </c>
      <c r="H176" s="1">
        <f t="shared" si="21"/>
        <v>0</v>
      </c>
      <c r="I176" s="27">
        <v>0</v>
      </c>
      <c r="J176" s="1">
        <f t="shared" si="22"/>
        <v>0</v>
      </c>
      <c r="K176" s="1">
        <f t="shared" si="23"/>
        <v>0</v>
      </c>
      <c r="L176" s="1">
        <f t="shared" si="24"/>
        <v>0</v>
      </c>
      <c r="M176" s="1">
        <f t="shared" si="25"/>
        <v>0</v>
      </c>
      <c r="N176" s="1">
        <f t="shared" si="26"/>
        <v>0</v>
      </c>
      <c r="O176" s="2">
        <f t="shared" si="27"/>
        <v>0</v>
      </c>
    </row>
    <row r="177" spans="1:15" s="23" customFormat="1" ht="42" customHeight="1" thickBot="1" x14ac:dyDescent="0.25">
      <c r="A177" s="19"/>
      <c r="B177" s="68"/>
      <c r="C177" s="68"/>
      <c r="D177" s="68"/>
      <c r="E177" s="68"/>
      <c r="F177" s="68"/>
      <c r="G177" s="68"/>
      <c r="H177" s="68"/>
      <c r="I177" s="68"/>
      <c r="J177" s="68"/>
      <c r="K177" s="68"/>
      <c r="L177" s="68"/>
      <c r="M177" s="69" t="s">
        <v>35</v>
      </c>
      <c r="N177" s="69"/>
      <c r="O177" s="30">
        <f>SUMIF(G:G,0%,L:L)</f>
        <v>0</v>
      </c>
    </row>
    <row r="178" spans="1:15" s="23" customFormat="1" ht="39" customHeight="1" thickBot="1" x14ac:dyDescent="0.25">
      <c r="A178" s="57" t="s">
        <v>24</v>
      </c>
      <c r="B178" s="58"/>
      <c r="C178" s="58"/>
      <c r="D178" s="58"/>
      <c r="E178" s="58"/>
      <c r="F178" s="58"/>
      <c r="G178" s="58"/>
      <c r="H178" s="58"/>
      <c r="I178" s="58"/>
      <c r="J178" s="58"/>
      <c r="K178" s="58"/>
      <c r="L178" s="58"/>
      <c r="M178" s="70" t="s">
        <v>10</v>
      </c>
      <c r="N178" s="70"/>
      <c r="O178" s="4">
        <f>SUMIF(G:G,5%,L:L)</f>
        <v>0</v>
      </c>
    </row>
    <row r="179" spans="1:15" s="23" customFormat="1" ht="30" customHeight="1" x14ac:dyDescent="0.2">
      <c r="A179" s="53" t="s">
        <v>42</v>
      </c>
      <c r="B179" s="54"/>
      <c r="C179" s="54"/>
      <c r="D179" s="54"/>
      <c r="E179" s="54"/>
      <c r="F179" s="54"/>
      <c r="G179" s="54"/>
      <c r="H179" s="54"/>
      <c r="I179" s="54"/>
      <c r="J179" s="54"/>
      <c r="K179" s="54"/>
      <c r="L179" s="55"/>
      <c r="M179" s="70" t="s">
        <v>11</v>
      </c>
      <c r="N179" s="70"/>
      <c r="O179" s="4">
        <f>SUMIF(G:G,19%,L:L)</f>
        <v>0</v>
      </c>
    </row>
    <row r="180" spans="1:15" s="23" customFormat="1" ht="30" customHeight="1" x14ac:dyDescent="0.2">
      <c r="A180" s="56"/>
      <c r="B180" s="56"/>
      <c r="C180" s="56"/>
      <c r="D180" s="56"/>
      <c r="E180" s="56"/>
      <c r="F180" s="56"/>
      <c r="G180" s="56"/>
      <c r="H180" s="56"/>
      <c r="I180" s="56"/>
      <c r="J180" s="56"/>
      <c r="K180" s="56"/>
      <c r="L180" s="56"/>
      <c r="M180" s="35" t="s">
        <v>7</v>
      </c>
      <c r="N180" s="36"/>
      <c r="O180" s="5">
        <f>SUM(O177:O179)</f>
        <v>0</v>
      </c>
    </row>
    <row r="181" spans="1:15" s="23" customFormat="1" ht="30" customHeight="1" x14ac:dyDescent="0.2">
      <c r="A181" s="56"/>
      <c r="B181" s="56"/>
      <c r="C181" s="56"/>
      <c r="D181" s="56"/>
      <c r="E181" s="56"/>
      <c r="F181" s="56"/>
      <c r="G181" s="56"/>
      <c r="H181" s="56"/>
      <c r="I181" s="56"/>
      <c r="J181" s="56"/>
      <c r="K181" s="56"/>
      <c r="L181" s="56"/>
      <c r="M181" s="71" t="s">
        <v>12</v>
      </c>
      <c r="N181" s="72"/>
      <c r="O181" s="6">
        <f>ROUND(O178*5%,0)</f>
        <v>0</v>
      </c>
    </row>
    <row r="182" spans="1:15" s="23" customFormat="1" ht="30" customHeight="1" x14ac:dyDescent="0.2">
      <c r="A182" s="56"/>
      <c r="B182" s="56"/>
      <c r="C182" s="56"/>
      <c r="D182" s="56"/>
      <c r="E182" s="56"/>
      <c r="F182" s="56"/>
      <c r="G182" s="56"/>
      <c r="H182" s="56"/>
      <c r="I182" s="56"/>
      <c r="J182" s="56"/>
      <c r="K182" s="56"/>
      <c r="L182" s="56"/>
      <c r="M182" s="71" t="s">
        <v>13</v>
      </c>
      <c r="N182" s="72"/>
      <c r="O182" s="4">
        <f>ROUND(O179*19%,0)</f>
        <v>0</v>
      </c>
    </row>
    <row r="183" spans="1:15" s="23" customFormat="1" ht="30" customHeight="1" x14ac:dyDescent="0.2">
      <c r="A183" s="56"/>
      <c r="B183" s="56"/>
      <c r="C183" s="56"/>
      <c r="D183" s="56"/>
      <c r="E183" s="56"/>
      <c r="F183" s="56"/>
      <c r="G183" s="56"/>
      <c r="H183" s="56"/>
      <c r="I183" s="56"/>
      <c r="J183" s="56"/>
      <c r="K183" s="56"/>
      <c r="L183" s="56"/>
      <c r="M183" s="35" t="s">
        <v>14</v>
      </c>
      <c r="N183" s="36"/>
      <c r="O183" s="5">
        <f>SUM(O181:O182)</f>
        <v>0</v>
      </c>
    </row>
    <row r="184" spans="1:15" s="23" customFormat="1" ht="30" customHeight="1" x14ac:dyDescent="0.2">
      <c r="A184" s="56"/>
      <c r="B184" s="56"/>
      <c r="C184" s="56"/>
      <c r="D184" s="56"/>
      <c r="E184" s="56"/>
      <c r="F184" s="56"/>
      <c r="G184" s="56"/>
      <c r="H184" s="56"/>
      <c r="I184" s="56"/>
      <c r="J184" s="56"/>
      <c r="K184" s="56"/>
      <c r="L184" s="56"/>
      <c r="M184" s="39" t="s">
        <v>33</v>
      </c>
      <c r="N184" s="40"/>
      <c r="O184" s="4">
        <f>SUMIF(I:I,8%,N:N)</f>
        <v>0</v>
      </c>
    </row>
    <row r="185" spans="1:15" s="23" customFormat="1" ht="37.5" customHeight="1" x14ac:dyDescent="0.2">
      <c r="A185" s="56"/>
      <c r="B185" s="56"/>
      <c r="C185" s="56"/>
      <c r="D185" s="56"/>
      <c r="E185" s="56"/>
      <c r="F185" s="56"/>
      <c r="G185" s="56"/>
      <c r="H185" s="56"/>
      <c r="I185" s="56"/>
      <c r="J185" s="56"/>
      <c r="K185" s="56"/>
      <c r="L185" s="56"/>
      <c r="M185" s="37" t="s">
        <v>32</v>
      </c>
      <c r="N185" s="38"/>
      <c r="O185" s="5">
        <f>SUM(O184)</f>
        <v>0</v>
      </c>
    </row>
    <row r="186" spans="1:15" s="23" customFormat="1" ht="44.25" customHeight="1" x14ac:dyDescent="0.2">
      <c r="A186" s="56"/>
      <c r="B186" s="56"/>
      <c r="C186" s="56"/>
      <c r="D186" s="56"/>
      <c r="E186" s="56"/>
      <c r="F186" s="56"/>
      <c r="G186" s="56"/>
      <c r="H186" s="56"/>
      <c r="I186" s="56"/>
      <c r="J186" s="56"/>
      <c r="K186" s="56"/>
      <c r="L186" s="56"/>
      <c r="M186" s="37" t="s">
        <v>15</v>
      </c>
      <c r="N186" s="38"/>
      <c r="O186" s="5">
        <f>+O180+O183+O185</f>
        <v>0</v>
      </c>
    </row>
    <row r="189" spans="1:15" x14ac:dyDescent="0.25">
      <c r="B189" s="76"/>
      <c r="C189" s="29"/>
    </row>
    <row r="190" spans="1:15" x14ac:dyDescent="0.25">
      <c r="B190" s="66"/>
      <c r="C190" s="66"/>
    </row>
    <row r="191" spans="1:15" ht="15.75" thickBot="1" x14ac:dyDescent="0.3">
      <c r="B191" s="67"/>
      <c r="C191" s="67"/>
    </row>
    <row r="192" spans="1:15" x14ac:dyDescent="0.25">
      <c r="B192" s="60" t="s">
        <v>20</v>
      </c>
      <c r="C192" s="60"/>
    </row>
    <row r="194" spans="1:1" x14ac:dyDescent="0.25">
      <c r="A194" s="25" t="s">
        <v>44</v>
      </c>
    </row>
  </sheetData>
  <sheetProtection selectLockedCells="1"/>
  <mergeCells count="30">
    <mergeCell ref="A179:L186"/>
    <mergeCell ref="A178:L178"/>
    <mergeCell ref="A10:B10"/>
    <mergeCell ref="B192:C192"/>
    <mergeCell ref="D14:G14"/>
    <mergeCell ref="D16:G16"/>
    <mergeCell ref="F10:G10"/>
    <mergeCell ref="L10:N10"/>
    <mergeCell ref="B190:C191"/>
    <mergeCell ref="B177:L177"/>
    <mergeCell ref="M177:N177"/>
    <mergeCell ref="M178:N178"/>
    <mergeCell ref="M179:N179"/>
    <mergeCell ref="M180:N180"/>
    <mergeCell ref="M181:N181"/>
    <mergeCell ref="M182:N182"/>
    <mergeCell ref="A2:A5"/>
    <mergeCell ref="D12:G12"/>
    <mergeCell ref="A12:B16"/>
    <mergeCell ref="B2:M2"/>
    <mergeCell ref="B3:M3"/>
    <mergeCell ref="B4:M5"/>
    <mergeCell ref="M183:N183"/>
    <mergeCell ref="M186:N186"/>
    <mergeCell ref="M184:N184"/>
    <mergeCell ref="M185:N185"/>
    <mergeCell ref="N2:O2"/>
    <mergeCell ref="N3:O3"/>
    <mergeCell ref="N4:O4"/>
    <mergeCell ref="N5:O5"/>
  </mergeCells>
  <dataValidations count="1">
    <dataValidation type="whole" allowBlank="1" showInputMessage="1" showErrorMessage="1" sqref="F20:F176"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G20:G176</xm:sqref>
        </x14:dataValidation>
        <x14:dataValidation type="list" allowBlank="1" showInputMessage="1" showErrorMessage="1" xr:uid="{00000000-0002-0000-0000-000002000000}">
          <x14:formula1>
            <xm:f>Hoja2!$F$7:$F$8</xm:f>
          </x14:formula1>
          <xm:sqref>I20:I176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2022-09-05T16:14:40Z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