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apmora_ucundinamarca_edu_co/Documents/2022/F-CD-252 MATERIAS PRIMAS- UAA/PUBLICACIÓN/"/>
    </mc:Choice>
  </mc:AlternateContent>
  <xr:revisionPtr revIDLastSave="165" documentId="8_{A2FB0E5F-75CD-42D5-841B-588E7552C16D}" xr6:coauthVersionLast="47" xr6:coauthVersionMax="47" xr10:uidLastSave="{77592B8F-0C87-4A50-9873-2D1BBE9ECE2B}"/>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4" i="1" l="1"/>
  <c r="J34" i="1"/>
  <c r="H34" i="1"/>
  <c r="K34" i="1" s="1"/>
  <c r="N33" i="1"/>
  <c r="L33" i="1"/>
  <c r="M33" i="1" s="1"/>
  <c r="J33" i="1"/>
  <c r="H33" i="1"/>
  <c r="K33" i="1" s="1"/>
  <c r="L32" i="1"/>
  <c r="M32" i="1" s="1"/>
  <c r="J32" i="1"/>
  <c r="H32" i="1"/>
  <c r="K32" i="1" s="1"/>
  <c r="L31" i="1"/>
  <c r="J31" i="1"/>
  <c r="H31" i="1"/>
  <c r="K31" i="1" s="1"/>
  <c r="L30" i="1"/>
  <c r="J30" i="1"/>
  <c r="K30" i="1" s="1"/>
  <c r="H30" i="1"/>
  <c r="L27" i="1"/>
  <c r="M27" i="1" s="1"/>
  <c r="J27" i="1"/>
  <c r="H27" i="1"/>
  <c r="K27" i="1" s="1"/>
  <c r="L26" i="1"/>
  <c r="M26" i="1" s="1"/>
  <c r="J26" i="1"/>
  <c r="H26" i="1"/>
  <c r="L25" i="1"/>
  <c r="M25" i="1" s="1"/>
  <c r="J25" i="1"/>
  <c r="H25" i="1"/>
  <c r="K25" i="1" s="1"/>
  <c r="L24" i="1"/>
  <c r="N24" i="1" s="1"/>
  <c r="K24" i="1"/>
  <c r="J24" i="1"/>
  <c r="H24" i="1"/>
  <c r="L23" i="1"/>
  <c r="N23" i="1" s="1"/>
  <c r="J23" i="1"/>
  <c r="H23" i="1"/>
  <c r="K23" i="1" s="1"/>
  <c r="L22" i="1"/>
  <c r="N22" i="1" s="1"/>
  <c r="J22" i="1"/>
  <c r="H22" i="1"/>
  <c r="K22" i="1" s="1"/>
  <c r="L21" i="1"/>
  <c r="J21" i="1"/>
  <c r="H21" i="1"/>
  <c r="H28" i="1"/>
  <c r="J28" i="1"/>
  <c r="L28" i="1"/>
  <c r="N28" i="1" s="1"/>
  <c r="H29" i="1"/>
  <c r="K29" i="1" s="1"/>
  <c r="J29" i="1"/>
  <c r="L29" i="1"/>
  <c r="N29" i="1" s="1"/>
  <c r="H35" i="1"/>
  <c r="J35" i="1"/>
  <c r="L35" i="1"/>
  <c r="M35" i="1" s="1"/>
  <c r="H36" i="1"/>
  <c r="J36" i="1"/>
  <c r="L36" i="1"/>
  <c r="M36" i="1" s="1"/>
  <c r="H37" i="1"/>
  <c r="J37" i="1"/>
  <c r="L37" i="1"/>
  <c r="M37" i="1" s="1"/>
  <c r="H38" i="1"/>
  <c r="J38" i="1"/>
  <c r="L38" i="1"/>
  <c r="N38" i="1" s="1"/>
  <c r="H39" i="1"/>
  <c r="J39" i="1"/>
  <c r="L39" i="1"/>
  <c r="N39" i="1" s="1"/>
  <c r="H20" i="1"/>
  <c r="J20" i="1"/>
  <c r="L20" i="1"/>
  <c r="M20" i="1" s="1"/>
  <c r="O41" i="1"/>
  <c r="O44" i="1" s="1"/>
  <c r="O33" i="1" l="1"/>
  <c r="N32" i="1"/>
  <c r="M28" i="1"/>
  <c r="O32" i="1"/>
  <c r="N31" i="1"/>
  <c r="O31" i="1" s="1"/>
  <c r="M34" i="1"/>
  <c r="N34" i="1"/>
  <c r="O34" i="1" s="1"/>
  <c r="M31" i="1"/>
  <c r="M30" i="1"/>
  <c r="N30" i="1"/>
  <c r="O30" i="1" s="1"/>
  <c r="M22" i="1"/>
  <c r="O22" i="1" s="1"/>
  <c r="K26" i="1"/>
  <c r="K21" i="1"/>
  <c r="N27" i="1"/>
  <c r="O25" i="1"/>
  <c r="O27" i="1"/>
  <c r="M21" i="1"/>
  <c r="N26" i="1"/>
  <c r="O26" i="1" s="1"/>
  <c r="M24" i="1"/>
  <c r="O24" i="1" s="1"/>
  <c r="N21" i="1"/>
  <c r="M23" i="1"/>
  <c r="O23" i="1" s="1"/>
  <c r="N25" i="1"/>
  <c r="M38" i="1"/>
  <c r="O38" i="1" s="1"/>
  <c r="K38" i="1"/>
  <c r="K37" i="1"/>
  <c r="K36" i="1"/>
  <c r="K35" i="1"/>
  <c r="K28" i="1"/>
  <c r="O28" i="1"/>
  <c r="N37" i="1"/>
  <c r="O37" i="1" s="1"/>
  <c r="N36" i="1"/>
  <c r="O36" i="1" s="1"/>
  <c r="M29" i="1"/>
  <c r="O29" i="1" s="1"/>
  <c r="N35" i="1"/>
  <c r="O35" i="1" s="1"/>
  <c r="M39" i="1"/>
  <c r="O39" i="1" s="1"/>
  <c r="K39" i="1"/>
  <c r="N20" i="1"/>
  <c r="O20" i="1" s="1"/>
  <c r="K20" i="1"/>
  <c r="O47" i="1"/>
  <c r="O40" i="1"/>
  <c r="O21" i="1" l="1"/>
  <c r="O48" i="1"/>
  <c r="O42" i="1" l="1"/>
  <c r="O45" i="1" l="1"/>
  <c r="O46" i="1" s="1"/>
  <c r="O43" i="1"/>
  <c r="O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<sst xmlns="http://schemas.openxmlformats.org/spreadsheetml/2006/main" count="85" uniqueCount="68">
  <si>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</si>
  <si>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</si>
  <si>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</si>
  <si>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</si>
  <si>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</si>
  <si>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</si>
  <si>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</si>
  <si>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</si>
  <si>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</si>
  <si>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</si>
  <si>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</si>
  <si>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</si>
  <si>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</si>
  <si>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</si>
  <si>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</si>
  <si>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</si>
  <si>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</si>
  <si>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</si>
  <si>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</si>
  <si>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</si>
  <si>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</si>
  <si>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</si>
  <si>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</si>
  <si>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</si>
  <si>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</si>
  <si>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</si>
  <si>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</si>
  <si>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</si>
  <si>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</si>
  <si>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</si>
  <si>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</si>
  <si>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</si>
  <si>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</si>
  <si>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</si>
  <si>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</si>
  <si>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</si>
  <si>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</si>
  <si>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</si>
  <si>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</si>
  <si>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</si>
  <si>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</si>
  <si>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</si>
  <si>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</si>
  <si>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</si>
  <si>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CONDIMENTO HAMBURGUESA PRESENTACION EMPAQUE
POR 1 KILOGRAMO.</t>
  </si>
  <si>
    <t>CONDIMENTO SALCHICHON PRESENTACION EMPAQUE
POR 1 KILOGRAMO.</t>
  </si>
  <si>
    <t>CONDIMENTO CHORIZO PAISA PRESENTACION EMPAQUE
POR 1 KILOGRAMO.</t>
  </si>
  <si>
    <t>PREPARACION PARA SALMUERA PRESENTACION
EMPAQUE POR 1 KILOGRAMO.</t>
  </si>
  <si>
    <t>FOSFATOS PARA SALMUERA PRESENTACION EMPAQUE
POR 1 KILOGRAMO.</t>
  </si>
  <si>
    <t>FOSFATOS PARA EMBUTIDOS PRESENTACION EMPAQUE
POR 1 KILOGRAMO.</t>
  </si>
  <si>
    <t>SAL PRESENTACION EMPAQUE POR 1 KILOGRAMO.</t>
  </si>
  <si>
    <t>AZUCAR BLANCA PRESENTACION EMPAQUE POR
1 KILOGRAMO.</t>
  </si>
  <si>
    <t>HARINA DE TRIGO PRESENTACION EMPAQUE POR
1 KILOGRAMO.</t>
  </si>
  <si>
    <t>PROTEINA VEGETAL AISLADA PRESENTACION EMPAQUE
POR 1 KILOGRAMO.</t>
  </si>
  <si>
    <t>PROTEINA VEGETAL TEXTURIZADA 4.8 MM
CARAMELO PRESENTACION EMPAQUE POR 1 KILOGRAMO.</t>
  </si>
  <si>
    <t>HUMO LIQUIDO* FRASCO POR 1 LITRO.</t>
  </si>
  <si>
    <t>ACIDO CITRICO GRADO ALIMENTICIO PRESENTACION
EMPAQUE POR 1 KILOGRAMO.</t>
  </si>
  <si>
    <t>CITRATO DE SODIO GRADO ALIMENTICIO PRESENTACION
EMPAQUE POR 1 KILOGRAMO.</t>
  </si>
  <si>
    <t>CONDIMENTO TIPO SALCHICA PRESENTACION EMPAQUE
POR 1 KILOGRAMO.</t>
  </si>
  <si>
    <t>CURANDINA O SAL NITRO PARA ALIMENTOS PRESENTACION EMPAQUE POR 1 KILOGRAMO.</t>
  </si>
  <si>
    <t>ERITORBATO DE SODIO PARA ALIMENTOS
PRESENTACION EMPAQUE POR 1 KILOGRAMO.</t>
  </si>
  <si>
    <t>SABORIZANTE SABOR FRESA PRESENTACION FRASCO
POR 100 MILILITROS.</t>
  </si>
  <si>
    <t>SABORIZANTE SABOR MORA PRESENTACION FRASCO
POR 100 MILILITROS.</t>
  </si>
  <si>
    <t>VINAGRE GRADO ALIMENTICIO PRESENTACION GARRAFA
POR 3 LITROS.</t>
  </si>
  <si>
    <t>KILOGRAMO</t>
  </si>
  <si>
    <t>LITROS</t>
  </si>
  <si>
    <t>MILILITRO</t>
  </si>
  <si>
    <t>GARRAFA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</si>
</sst>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tabSelected="1" topLeftCell="A37" zoomScale="70" zoomScaleNormal="70" zoomScaleSheetLayoutView="70" zoomScalePageLayoutView="55" workbookViewId="0">
      <selection activeCell="B53" sqref="B53:C5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29"/>
      <c r="J12" s="29"/>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29"/>
      <c r="J14" s="29"/>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51" customHeight="1" x14ac:dyDescent="0.25">
      <c r="A20" s="32">
        <v>1</v>
      </c>
      <c r="B20" s="24" t="s">
        <v>44</v>
      </c>
      <c r="C20" s="33"/>
      <c r="D20" s="25">
        <v>1</v>
      </c>
      <c r="E20" s="34" t="s">
        <v>64</v>
      </c>
      <c r="F20" s="35"/>
      <c r="G20" s="28">
        <v>0</v>
      </c>
      <c r="H20" s="1">
        <f t="shared" ref="H20:H27" si="0">+ROUND(F20*G20,0)</f>
        <v>0</v>
      </c>
      <c r="I20" s="28">
        <v>0</v>
      </c>
      <c r="J20" s="1">
        <f t="shared" ref="J20:J27" si="1">ROUND(F20*I20,0)</f>
        <v>0</v>
      </c>
      <c r="K20" s="1">
        <f t="shared" ref="K20:K27" si="2">ROUND(F20+H20+J20,0)</f>
        <v>0</v>
      </c>
      <c r="L20" s="1">
        <f t="shared" ref="L20:L27" si="3">ROUND(F20*D20,0)</f>
        <v>0</v>
      </c>
      <c r="M20" s="1">
        <f t="shared" ref="M20:M27" si="4">ROUND(L20*G20,0)</f>
        <v>0</v>
      </c>
      <c r="N20" s="1">
        <f t="shared" ref="N20:N27" si="5">ROUND(L20*I20,0)</f>
        <v>0</v>
      </c>
      <c r="O20" s="2">
        <f t="shared" ref="O20:O27" si="6">ROUND(L20+N20+M20,0)</f>
        <v>0</v>
      </c>
    </row>
    <row r="21" spans="1:15" s="23" customFormat="1" ht="51" customHeight="1" x14ac:dyDescent="0.25">
      <c r="A21" s="32">
        <v>2</v>
      </c>
      <c r="B21" s="24" t="s">
        <v>45</v>
      </c>
      <c r="C21" s="33"/>
      <c r="D21" s="25">
        <v>1</v>
      </c>
      <c r="E21" s="34" t="s">
        <v>64</v>
      </c>
      <c r="F21" s="35"/>
      <c r="G21" s="28">
        <v>0</v>
      </c>
      <c r="H21" s="1">
        <f t="shared" si="0"/>
        <v>0</v>
      </c>
      <c r="I21" s="28">
        <v>0</v>
      </c>
      <c r="J21" s="1">
        <f t="shared" si="1"/>
        <v>0</v>
      </c>
      <c r="K21" s="1">
        <f t="shared" si="2"/>
        <v>0</v>
      </c>
      <c r="L21" s="1">
        <f t="shared" si="3"/>
        <v>0</v>
      </c>
      <c r="M21" s="1">
        <f t="shared" si="4"/>
        <v>0</v>
      </c>
      <c r="N21" s="1">
        <f t="shared" si="5"/>
        <v>0</v>
      </c>
      <c r="O21" s="2">
        <f t="shared" si="6"/>
        <v>0</v>
      </c>
    </row>
    <row r="22" spans="1:15" s="23" customFormat="1" ht="51" customHeight="1" x14ac:dyDescent="0.25">
      <c r="A22" s="32">
        <v>3</v>
      </c>
      <c r="B22" s="24" t="s">
        <v>46</v>
      </c>
      <c r="C22" s="33"/>
      <c r="D22" s="25">
        <v>1</v>
      </c>
      <c r="E22" s="34" t="s">
        <v>64</v>
      </c>
      <c r="F22" s="35"/>
      <c r="G22" s="28">
        <v>0</v>
      </c>
      <c r="H22" s="1">
        <f t="shared" si="0"/>
        <v>0</v>
      </c>
      <c r="I22" s="28">
        <v>0</v>
      </c>
      <c r="J22" s="1">
        <f t="shared" si="1"/>
        <v>0</v>
      </c>
      <c r="K22" s="1">
        <f t="shared" si="2"/>
        <v>0</v>
      </c>
      <c r="L22" s="1">
        <f t="shared" si="3"/>
        <v>0</v>
      </c>
      <c r="M22" s="1">
        <f t="shared" si="4"/>
        <v>0</v>
      </c>
      <c r="N22" s="1">
        <f t="shared" si="5"/>
        <v>0</v>
      </c>
      <c r="O22" s="2">
        <f t="shared" si="6"/>
        <v>0</v>
      </c>
    </row>
    <row r="23" spans="1:15" s="23" customFormat="1" ht="51" customHeight="1" x14ac:dyDescent="0.25">
      <c r="A23" s="32">
        <v>4</v>
      </c>
      <c r="B23" s="24" t="s">
        <v>47</v>
      </c>
      <c r="C23" s="33"/>
      <c r="D23" s="25">
        <v>2</v>
      </c>
      <c r="E23" s="34" t="s">
        <v>64</v>
      </c>
      <c r="F23" s="35"/>
      <c r="G23" s="28">
        <v>0</v>
      </c>
      <c r="H23" s="1">
        <f t="shared" si="0"/>
        <v>0</v>
      </c>
      <c r="I23" s="28">
        <v>0</v>
      </c>
      <c r="J23" s="1">
        <f t="shared" si="1"/>
        <v>0</v>
      </c>
      <c r="K23" s="1">
        <f t="shared" si="2"/>
        <v>0</v>
      </c>
      <c r="L23" s="1">
        <f t="shared" si="3"/>
        <v>0</v>
      </c>
      <c r="M23" s="1">
        <f t="shared" si="4"/>
        <v>0</v>
      </c>
      <c r="N23" s="1">
        <f t="shared" si="5"/>
        <v>0</v>
      </c>
      <c r="O23" s="2">
        <f t="shared" si="6"/>
        <v>0</v>
      </c>
    </row>
    <row r="24" spans="1:15" s="23" customFormat="1" ht="51" customHeight="1" x14ac:dyDescent="0.25">
      <c r="A24" s="32">
        <v>5</v>
      </c>
      <c r="B24" s="24" t="s">
        <v>48</v>
      </c>
      <c r="C24" s="33"/>
      <c r="D24" s="25">
        <v>2</v>
      </c>
      <c r="E24" s="34" t="s">
        <v>64</v>
      </c>
      <c r="F24" s="35"/>
      <c r="G24" s="28">
        <v>0</v>
      </c>
      <c r="H24" s="1">
        <f t="shared" si="0"/>
        <v>0</v>
      </c>
      <c r="I24" s="28">
        <v>0</v>
      </c>
      <c r="J24" s="1">
        <f t="shared" si="1"/>
        <v>0</v>
      </c>
      <c r="K24" s="1">
        <f t="shared" si="2"/>
        <v>0</v>
      </c>
      <c r="L24" s="1">
        <f t="shared" si="3"/>
        <v>0</v>
      </c>
      <c r="M24" s="1">
        <f t="shared" si="4"/>
        <v>0</v>
      </c>
      <c r="N24" s="1">
        <f t="shared" si="5"/>
        <v>0</v>
      </c>
      <c r="O24" s="2">
        <f t="shared" si="6"/>
        <v>0</v>
      </c>
    </row>
    <row r="25" spans="1:15" s="23" customFormat="1" ht="51" customHeight="1" x14ac:dyDescent="0.25">
      <c r="A25" s="32">
        <v>6</v>
      </c>
      <c r="B25" s="24" t="s">
        <v>49</v>
      </c>
      <c r="C25" s="33"/>
      <c r="D25" s="25">
        <v>1</v>
      </c>
      <c r="E25" s="34" t="s">
        <v>64</v>
      </c>
      <c r="F25" s="35"/>
      <c r="G25" s="28">
        <v>0</v>
      </c>
      <c r="H25" s="1">
        <f t="shared" si="0"/>
        <v>0</v>
      </c>
      <c r="I25" s="28">
        <v>0</v>
      </c>
      <c r="J25" s="1">
        <f t="shared" si="1"/>
        <v>0</v>
      </c>
      <c r="K25" s="1">
        <f t="shared" si="2"/>
        <v>0</v>
      </c>
      <c r="L25" s="1">
        <f t="shared" si="3"/>
        <v>0</v>
      </c>
      <c r="M25" s="1">
        <f t="shared" si="4"/>
        <v>0</v>
      </c>
      <c r="N25" s="1">
        <f t="shared" si="5"/>
        <v>0</v>
      </c>
      <c r="O25" s="2">
        <f t="shared" si="6"/>
        <v>0</v>
      </c>
    </row>
    <row r="26" spans="1:15" s="23" customFormat="1" ht="51" customHeight="1" x14ac:dyDescent="0.25">
      <c r="A26" s="32">
        <v>7</v>
      </c>
      <c r="B26" s="24" t="s">
        <v>50</v>
      </c>
      <c r="C26" s="33"/>
      <c r="D26" s="25">
        <v>15</v>
      </c>
      <c r="E26" s="34" t="s">
        <v>64</v>
      </c>
      <c r="F26" s="35"/>
      <c r="G26" s="28">
        <v>0</v>
      </c>
      <c r="H26" s="1">
        <f t="shared" si="0"/>
        <v>0</v>
      </c>
      <c r="I26" s="28">
        <v>0</v>
      </c>
      <c r="J26" s="1">
        <f t="shared" si="1"/>
        <v>0</v>
      </c>
      <c r="K26" s="1">
        <f t="shared" si="2"/>
        <v>0</v>
      </c>
      <c r="L26" s="1">
        <f t="shared" si="3"/>
        <v>0</v>
      </c>
      <c r="M26" s="1">
        <f t="shared" si="4"/>
        <v>0</v>
      </c>
      <c r="N26" s="1">
        <f t="shared" si="5"/>
        <v>0</v>
      </c>
      <c r="O26" s="2">
        <f t="shared" si="6"/>
        <v>0</v>
      </c>
    </row>
    <row r="27" spans="1:15" s="23" customFormat="1" ht="51" customHeight="1" x14ac:dyDescent="0.25">
      <c r="A27" s="32">
        <v>8</v>
      </c>
      <c r="B27" s="24" t="s">
        <v>51</v>
      </c>
      <c r="C27" s="33"/>
      <c r="D27" s="25">
        <v>15</v>
      </c>
      <c r="E27" s="34" t="s">
        <v>64</v>
      </c>
      <c r="F27" s="35"/>
      <c r="G27" s="28">
        <v>0</v>
      </c>
      <c r="H27" s="1">
        <f t="shared" si="0"/>
        <v>0</v>
      </c>
      <c r="I27" s="28">
        <v>0</v>
      </c>
      <c r="J27" s="1">
        <f t="shared" si="1"/>
        <v>0</v>
      </c>
      <c r="K27" s="1">
        <f t="shared" si="2"/>
        <v>0</v>
      </c>
      <c r="L27" s="1">
        <f t="shared" si="3"/>
        <v>0</v>
      </c>
      <c r="M27" s="1">
        <f t="shared" si="4"/>
        <v>0</v>
      </c>
      <c r="N27" s="1">
        <f t="shared" si="5"/>
        <v>0</v>
      </c>
      <c r="O27" s="2">
        <f t="shared" si="6"/>
        <v>0</v>
      </c>
    </row>
    <row r="28" spans="1:15" s="23" customFormat="1" ht="51" customHeight="1" x14ac:dyDescent="0.25">
      <c r="A28" s="32">
        <v>9</v>
      </c>
      <c r="B28" s="24" t="s">
        <v>52</v>
      </c>
      <c r="C28" s="33"/>
      <c r="D28" s="25">
        <v>15</v>
      </c>
      <c r="E28" s="34" t="s">
        <v>64</v>
      </c>
      <c r="F28" s="35"/>
      <c r="G28" s="28">
        <v>0</v>
      </c>
      <c r="H28" s="1">
        <f t="shared" ref="H28:H38" si="7">+ROUND(F28*G28,0)</f>
        <v>0</v>
      </c>
      <c r="I28" s="28">
        <v>0</v>
      </c>
      <c r="J28" s="1">
        <f t="shared" ref="J28:J38" si="8">ROUND(F28*I28,0)</f>
        <v>0</v>
      </c>
      <c r="K28" s="1">
        <f t="shared" ref="K28:K38" si="9">ROUND(F28+H28+J28,0)</f>
        <v>0</v>
      </c>
      <c r="L28" s="1">
        <f t="shared" ref="L28:L38" si="10">ROUND(F28*D28,0)</f>
        <v>0</v>
      </c>
      <c r="M28" s="1">
        <f t="shared" ref="M28:M38" si="11">ROUND(L28*G28,0)</f>
        <v>0</v>
      </c>
      <c r="N28" s="1">
        <f t="shared" ref="N28:N38" si="12">ROUND(L28*I28,0)</f>
        <v>0</v>
      </c>
      <c r="O28" s="2">
        <f t="shared" ref="O28:O38" si="13">ROUND(L28+N28+M28,0)</f>
        <v>0</v>
      </c>
    </row>
    <row r="29" spans="1:15" s="23" customFormat="1" ht="51" customHeight="1" x14ac:dyDescent="0.25">
      <c r="A29" s="32">
        <v>10</v>
      </c>
      <c r="B29" s="24" t="s">
        <v>53</v>
      </c>
      <c r="C29" s="33"/>
      <c r="D29" s="25">
        <v>10</v>
      </c>
      <c r="E29" s="34" t="s">
        <v>64</v>
      </c>
      <c r="F29" s="35"/>
      <c r="G29" s="28">
        <v>0</v>
      </c>
      <c r="H29" s="1">
        <f t="shared" si="7"/>
        <v>0</v>
      </c>
      <c r="I29" s="28">
        <v>0</v>
      </c>
      <c r="J29" s="1">
        <f t="shared" si="8"/>
        <v>0</v>
      </c>
      <c r="K29" s="1">
        <f t="shared" si="9"/>
        <v>0</v>
      </c>
      <c r="L29" s="1">
        <f t="shared" si="10"/>
        <v>0</v>
      </c>
      <c r="M29" s="1">
        <f t="shared" si="11"/>
        <v>0</v>
      </c>
      <c r="N29" s="1">
        <f t="shared" si="12"/>
        <v>0</v>
      </c>
      <c r="O29" s="2">
        <f t="shared" si="13"/>
        <v>0</v>
      </c>
    </row>
    <row r="30" spans="1:15" s="23" customFormat="1" ht="51" customHeight="1" x14ac:dyDescent="0.25">
      <c r="A30" s="32">
        <v>11</v>
      </c>
      <c r="B30" s="24" t="s">
        <v>54</v>
      </c>
      <c r="C30" s="33"/>
      <c r="D30" s="25">
        <v>5</v>
      </c>
      <c r="E30" s="34" t="s">
        <v>64</v>
      </c>
      <c r="F30" s="35"/>
      <c r="G30" s="28">
        <v>0</v>
      </c>
      <c r="H30" s="1">
        <f t="shared" ref="H30:H34" si="14">+ROUND(F30*G30,0)</f>
        <v>0</v>
      </c>
      <c r="I30" s="28">
        <v>0</v>
      </c>
      <c r="J30" s="1">
        <f t="shared" ref="J30:J34" si="15">ROUND(F30*I30,0)</f>
        <v>0</v>
      </c>
      <c r="K30" s="1">
        <f t="shared" ref="K30:K34" si="16">ROUND(F30+H30+J30,0)</f>
        <v>0</v>
      </c>
      <c r="L30" s="1">
        <f t="shared" ref="L30:L34" si="17">ROUND(F30*D30,0)</f>
        <v>0</v>
      </c>
      <c r="M30" s="1">
        <f t="shared" ref="M30:M34" si="18">ROUND(L30*G30,0)</f>
        <v>0</v>
      </c>
      <c r="N30" s="1">
        <f t="shared" ref="N30:N34" si="19">ROUND(L30*I30,0)</f>
        <v>0</v>
      </c>
      <c r="O30" s="2">
        <f t="shared" ref="O30:O34" si="20">ROUND(L30+N30+M30,0)</f>
        <v>0</v>
      </c>
    </row>
    <row r="31" spans="1:15" s="23" customFormat="1" ht="51" customHeight="1" x14ac:dyDescent="0.25">
      <c r="A31" s="32">
        <v>12</v>
      </c>
      <c r="B31" s="24" t="s">
        <v>55</v>
      </c>
      <c r="C31" s="33"/>
      <c r="D31" s="25">
        <v>2</v>
      </c>
      <c r="E31" s="34" t="s">
        <v>65</v>
      </c>
      <c r="F31" s="35"/>
      <c r="G31" s="28">
        <v>0</v>
      </c>
      <c r="H31" s="1">
        <f t="shared" si="14"/>
        <v>0</v>
      </c>
      <c r="I31" s="28">
        <v>0</v>
      </c>
      <c r="J31" s="1">
        <f t="shared" si="15"/>
        <v>0</v>
      </c>
      <c r="K31" s="1">
        <f t="shared" si="16"/>
        <v>0</v>
      </c>
      <c r="L31" s="1">
        <f t="shared" si="17"/>
        <v>0</v>
      </c>
      <c r="M31" s="1">
        <f t="shared" si="18"/>
        <v>0</v>
      </c>
      <c r="N31" s="1">
        <f t="shared" si="19"/>
        <v>0</v>
      </c>
      <c r="O31" s="2">
        <f t="shared" si="20"/>
        <v>0</v>
      </c>
    </row>
    <row r="32" spans="1:15" s="23" customFormat="1" ht="51" customHeight="1" x14ac:dyDescent="0.25">
      <c r="A32" s="32">
        <v>13</v>
      </c>
      <c r="B32" s="24" t="s">
        <v>56</v>
      </c>
      <c r="C32" s="33"/>
      <c r="D32" s="25">
        <v>1</v>
      </c>
      <c r="E32" s="34" t="s">
        <v>64</v>
      </c>
      <c r="F32" s="35"/>
      <c r="G32" s="28">
        <v>0</v>
      </c>
      <c r="H32" s="1">
        <f t="shared" si="14"/>
        <v>0</v>
      </c>
      <c r="I32" s="28">
        <v>0</v>
      </c>
      <c r="J32" s="1">
        <f t="shared" si="15"/>
        <v>0</v>
      </c>
      <c r="K32" s="1">
        <f t="shared" si="16"/>
        <v>0</v>
      </c>
      <c r="L32" s="1">
        <f t="shared" si="17"/>
        <v>0</v>
      </c>
      <c r="M32" s="1">
        <f t="shared" si="18"/>
        <v>0</v>
      </c>
      <c r="N32" s="1">
        <f t="shared" si="19"/>
        <v>0</v>
      </c>
      <c r="O32" s="2">
        <f t="shared" si="20"/>
        <v>0</v>
      </c>
    </row>
    <row r="33" spans="1:15" s="23" customFormat="1" ht="51" customHeight="1" x14ac:dyDescent="0.25">
      <c r="A33" s="32">
        <v>14</v>
      </c>
      <c r="B33" s="24" t="s">
        <v>57</v>
      </c>
      <c r="C33" s="33"/>
      <c r="D33" s="25">
        <v>2</v>
      </c>
      <c r="E33" s="34" t="s">
        <v>64</v>
      </c>
      <c r="F33" s="35"/>
      <c r="G33" s="28">
        <v>0</v>
      </c>
      <c r="H33" s="1">
        <f t="shared" si="14"/>
        <v>0</v>
      </c>
      <c r="I33" s="28">
        <v>0</v>
      </c>
      <c r="J33" s="1">
        <f t="shared" si="15"/>
        <v>0</v>
      </c>
      <c r="K33" s="1">
        <f t="shared" si="16"/>
        <v>0</v>
      </c>
      <c r="L33" s="1">
        <f t="shared" si="17"/>
        <v>0</v>
      </c>
      <c r="M33" s="1">
        <f t="shared" si="18"/>
        <v>0</v>
      </c>
      <c r="N33" s="1">
        <f t="shared" si="19"/>
        <v>0</v>
      </c>
      <c r="O33" s="2">
        <f t="shared" si="20"/>
        <v>0</v>
      </c>
    </row>
    <row r="34" spans="1:15" s="23" customFormat="1" ht="51" customHeight="1" x14ac:dyDescent="0.25">
      <c r="A34" s="32">
        <v>15</v>
      </c>
      <c r="B34" s="24" t="s">
        <v>58</v>
      </c>
      <c r="C34" s="33"/>
      <c r="D34" s="25">
        <v>1</v>
      </c>
      <c r="E34" s="34" t="s">
        <v>64</v>
      </c>
      <c r="F34" s="35"/>
      <c r="G34" s="28">
        <v>0</v>
      </c>
      <c r="H34" s="1">
        <f t="shared" si="14"/>
        <v>0</v>
      </c>
      <c r="I34" s="28">
        <v>0</v>
      </c>
      <c r="J34" s="1">
        <f t="shared" si="15"/>
        <v>0</v>
      </c>
      <c r="K34" s="1">
        <f t="shared" si="16"/>
        <v>0</v>
      </c>
      <c r="L34" s="1">
        <f t="shared" si="17"/>
        <v>0</v>
      </c>
      <c r="M34" s="1">
        <f t="shared" si="18"/>
        <v>0</v>
      </c>
      <c r="N34" s="1">
        <f t="shared" si="19"/>
        <v>0</v>
      </c>
      <c r="O34" s="2">
        <f t="shared" si="20"/>
        <v>0</v>
      </c>
    </row>
    <row r="35" spans="1:15" s="23" customFormat="1" ht="51" customHeight="1" x14ac:dyDescent="0.25">
      <c r="A35" s="32">
        <v>16</v>
      </c>
      <c r="B35" s="24" t="s">
        <v>59</v>
      </c>
      <c r="C35" s="33"/>
      <c r="D35" s="25">
        <v>2</v>
      </c>
      <c r="E35" s="34" t="s">
        <v>64</v>
      </c>
      <c r="F35" s="35"/>
      <c r="G35" s="28">
        <v>0</v>
      </c>
      <c r="H35" s="1">
        <f t="shared" si="7"/>
        <v>0</v>
      </c>
      <c r="I35" s="28">
        <v>0</v>
      </c>
      <c r="J35" s="1">
        <f t="shared" si="8"/>
        <v>0</v>
      </c>
      <c r="K35" s="1">
        <f t="shared" si="9"/>
        <v>0</v>
      </c>
      <c r="L35" s="1">
        <f t="shared" si="10"/>
        <v>0</v>
      </c>
      <c r="M35" s="1">
        <f t="shared" si="11"/>
        <v>0</v>
      </c>
      <c r="N35" s="1">
        <f t="shared" si="12"/>
        <v>0</v>
      </c>
      <c r="O35" s="2">
        <f t="shared" si="13"/>
        <v>0</v>
      </c>
    </row>
    <row r="36" spans="1:15" s="23" customFormat="1" ht="51" customHeight="1" x14ac:dyDescent="0.25">
      <c r="A36" s="32">
        <v>17</v>
      </c>
      <c r="B36" s="24" t="s">
        <v>60</v>
      </c>
      <c r="C36" s="33"/>
      <c r="D36" s="25">
        <v>2</v>
      </c>
      <c r="E36" s="34" t="s">
        <v>64</v>
      </c>
      <c r="F36" s="35"/>
      <c r="G36" s="28">
        <v>0</v>
      </c>
      <c r="H36" s="1">
        <f t="shared" si="7"/>
        <v>0</v>
      </c>
      <c r="I36" s="28">
        <v>0</v>
      </c>
      <c r="J36" s="1">
        <f t="shared" si="8"/>
        <v>0</v>
      </c>
      <c r="K36" s="1">
        <f t="shared" si="9"/>
        <v>0</v>
      </c>
      <c r="L36" s="1">
        <f t="shared" si="10"/>
        <v>0</v>
      </c>
      <c r="M36" s="1">
        <f t="shared" si="11"/>
        <v>0</v>
      </c>
      <c r="N36" s="1">
        <f t="shared" si="12"/>
        <v>0</v>
      </c>
      <c r="O36" s="2">
        <f t="shared" si="13"/>
        <v>0</v>
      </c>
    </row>
    <row r="37" spans="1:15" s="23" customFormat="1" ht="51" customHeight="1" x14ac:dyDescent="0.25">
      <c r="A37" s="32">
        <v>18</v>
      </c>
      <c r="B37" s="24" t="s">
        <v>61</v>
      </c>
      <c r="C37" s="33"/>
      <c r="D37" s="25">
        <v>2</v>
      </c>
      <c r="E37" s="34" t="s">
        <v>66</v>
      </c>
      <c r="F37" s="35"/>
      <c r="G37" s="28">
        <v>0</v>
      </c>
      <c r="H37" s="1">
        <f t="shared" si="7"/>
        <v>0</v>
      </c>
      <c r="I37" s="28">
        <v>0</v>
      </c>
      <c r="J37" s="1">
        <f t="shared" si="8"/>
        <v>0</v>
      </c>
      <c r="K37" s="1">
        <f t="shared" si="9"/>
        <v>0</v>
      </c>
      <c r="L37" s="1">
        <f t="shared" si="10"/>
        <v>0</v>
      </c>
      <c r="M37" s="1">
        <f t="shared" si="11"/>
        <v>0</v>
      </c>
      <c r="N37" s="1">
        <f t="shared" si="12"/>
        <v>0</v>
      </c>
      <c r="O37" s="2">
        <f t="shared" si="13"/>
        <v>0</v>
      </c>
    </row>
    <row r="38" spans="1:15" s="23" customFormat="1" ht="51" customHeight="1" x14ac:dyDescent="0.25">
      <c r="A38" s="32">
        <v>19</v>
      </c>
      <c r="B38" s="24" t="s">
        <v>62</v>
      </c>
      <c r="C38" s="33"/>
      <c r="D38" s="25">
        <v>2</v>
      </c>
      <c r="E38" s="34" t="s">
        <v>66</v>
      </c>
      <c r="F38" s="35"/>
      <c r="G38" s="28">
        <v>0</v>
      </c>
      <c r="H38" s="1">
        <f t="shared" si="7"/>
        <v>0</v>
      </c>
      <c r="I38" s="28">
        <v>0</v>
      </c>
      <c r="J38" s="1">
        <f t="shared" si="8"/>
        <v>0</v>
      </c>
      <c r="K38" s="1">
        <f t="shared" si="9"/>
        <v>0</v>
      </c>
      <c r="L38" s="1">
        <f t="shared" si="10"/>
        <v>0</v>
      </c>
      <c r="M38" s="1">
        <f t="shared" si="11"/>
        <v>0</v>
      </c>
      <c r="N38" s="1">
        <f t="shared" si="12"/>
        <v>0</v>
      </c>
      <c r="O38" s="2">
        <f t="shared" si="13"/>
        <v>0</v>
      </c>
    </row>
    <row r="39" spans="1:15" s="23" customFormat="1" ht="33" customHeight="1" x14ac:dyDescent="0.25">
      <c r="A39" s="32">
        <v>20</v>
      </c>
      <c r="B39" s="24" t="s">
        <v>63</v>
      </c>
      <c r="C39" s="33"/>
      <c r="D39" s="25">
        <v>2</v>
      </c>
      <c r="E39" s="34" t="s">
        <v>67</v>
      </c>
      <c r="F39" s="35"/>
      <c r="G39" s="28">
        <v>0</v>
      </c>
      <c r="H39" s="1">
        <f t="shared" ref="H39" si="21">+ROUND(F39*G39,0)</f>
        <v>0</v>
      </c>
      <c r="I39" s="28">
        <v>0</v>
      </c>
      <c r="J39" s="1">
        <f t="shared" ref="J39" si="22">ROUND(F39*I39,0)</f>
        <v>0</v>
      </c>
      <c r="K39" s="1">
        <f t="shared" ref="K39" si="23">ROUND(F39+H39+J39,0)</f>
        <v>0</v>
      </c>
      <c r="L39" s="1">
        <f t="shared" ref="L39" si="24">ROUND(F39*D39,0)</f>
        <v>0</v>
      </c>
      <c r="M39" s="1">
        <f t="shared" ref="M39" si="25">ROUND(L39*G39,0)</f>
        <v>0</v>
      </c>
      <c r="N39" s="1">
        <f t="shared" ref="N39" si="26">ROUND(L39*I39,0)</f>
        <v>0</v>
      </c>
      <c r="O39" s="2">
        <f t="shared" ref="O39" si="27">ROUND(L39+N39+M39,0)</f>
        <v>0</v>
      </c>
    </row>
    <row r="40" spans="1:15" s="23" customFormat="1" ht="42" customHeight="1" thickBot="1" x14ac:dyDescent="0.25">
      <c r="A40" s="19"/>
      <c r="B40" s="70"/>
      <c r="C40" s="70"/>
      <c r="D40" s="70"/>
      <c r="E40" s="70"/>
      <c r="F40" s="70"/>
      <c r="G40" s="70"/>
      <c r="H40" s="70"/>
      <c r="I40" s="70"/>
      <c r="J40" s="70"/>
      <c r="K40" s="70"/>
      <c r="L40" s="70"/>
      <c r="M40" s="71" t="s">
        <v>35</v>
      </c>
      <c r="N40" s="71"/>
      <c r="O40" s="31">
        <f>SUMIF(G:G,0%,L:L)</f>
        <v>0</v>
      </c>
    </row>
    <row r="41" spans="1:15" s="23" customFormat="1" ht="39" customHeight="1" thickBot="1" x14ac:dyDescent="0.25">
      <c r="A41" s="59" t="s">
        <v>24</v>
      </c>
      <c r="B41" s="60"/>
      <c r="C41" s="60"/>
      <c r="D41" s="60"/>
      <c r="E41" s="60"/>
      <c r="F41" s="60"/>
      <c r="G41" s="60"/>
      <c r="H41" s="60"/>
      <c r="I41" s="60"/>
      <c r="J41" s="60"/>
      <c r="K41" s="60"/>
      <c r="L41" s="60"/>
      <c r="M41" s="72" t="s">
        <v>10</v>
      </c>
      <c r="N41" s="72"/>
      <c r="O41" s="4">
        <f>SUMIF(G:G,5%,L:L)</f>
        <v>0</v>
      </c>
    </row>
    <row r="42" spans="1:15" s="23" customFormat="1" ht="30" customHeight="1" x14ac:dyDescent="0.2">
      <c r="A42" s="55" t="s">
        <v>42</v>
      </c>
      <c r="B42" s="56"/>
      <c r="C42" s="56"/>
      <c r="D42" s="56"/>
      <c r="E42" s="56"/>
      <c r="F42" s="56"/>
      <c r="G42" s="56"/>
      <c r="H42" s="56"/>
      <c r="I42" s="56"/>
      <c r="J42" s="56"/>
      <c r="K42" s="56"/>
      <c r="L42" s="57"/>
      <c r="M42" s="72" t="s">
        <v>11</v>
      </c>
      <c r="N42" s="72"/>
      <c r="O42" s="4">
        <f>SUMIF(G:G,19%,L:L)</f>
        <v>0</v>
      </c>
    </row>
    <row r="43" spans="1:15" s="23" customFormat="1" ht="30" customHeight="1" x14ac:dyDescent="0.2">
      <c r="A43" s="58"/>
      <c r="B43" s="58"/>
      <c r="C43" s="58"/>
      <c r="D43" s="58"/>
      <c r="E43" s="58"/>
      <c r="F43" s="58"/>
      <c r="G43" s="58"/>
      <c r="H43" s="58"/>
      <c r="I43" s="58"/>
      <c r="J43" s="58"/>
      <c r="K43" s="58"/>
      <c r="L43" s="58"/>
      <c r="M43" s="37" t="s">
        <v>7</v>
      </c>
      <c r="N43" s="38"/>
      <c r="O43" s="5">
        <f>SUM(O40:O42)</f>
        <v>0</v>
      </c>
    </row>
    <row r="44" spans="1:15" s="23" customFormat="1" ht="30" customHeight="1" x14ac:dyDescent="0.2">
      <c r="A44" s="58"/>
      <c r="B44" s="58"/>
      <c r="C44" s="58"/>
      <c r="D44" s="58"/>
      <c r="E44" s="58"/>
      <c r="F44" s="58"/>
      <c r="G44" s="58"/>
      <c r="H44" s="58"/>
      <c r="I44" s="58"/>
      <c r="J44" s="58"/>
      <c r="K44" s="58"/>
      <c r="L44" s="58"/>
      <c r="M44" s="73" t="s">
        <v>12</v>
      </c>
      <c r="N44" s="74"/>
      <c r="O44" s="6">
        <f>ROUND(O41*5%,0)</f>
        <v>0</v>
      </c>
    </row>
    <row r="45" spans="1:15" s="23" customFormat="1" ht="30" customHeight="1" x14ac:dyDescent="0.2">
      <c r="A45" s="58"/>
      <c r="B45" s="58"/>
      <c r="C45" s="58"/>
      <c r="D45" s="58"/>
      <c r="E45" s="58"/>
      <c r="F45" s="58"/>
      <c r="G45" s="58"/>
      <c r="H45" s="58"/>
      <c r="I45" s="58"/>
      <c r="J45" s="58"/>
      <c r="K45" s="58"/>
      <c r="L45" s="58"/>
      <c r="M45" s="73" t="s">
        <v>13</v>
      </c>
      <c r="N45" s="74"/>
      <c r="O45" s="4">
        <f>ROUND(O42*19%,0)</f>
        <v>0</v>
      </c>
    </row>
    <row r="46" spans="1:15" s="23" customFormat="1" ht="30" customHeight="1" x14ac:dyDescent="0.2">
      <c r="A46" s="58"/>
      <c r="B46" s="58"/>
      <c r="C46" s="58"/>
      <c r="D46" s="58"/>
      <c r="E46" s="58"/>
      <c r="F46" s="58"/>
      <c r="G46" s="58"/>
      <c r="H46" s="58"/>
      <c r="I46" s="58"/>
      <c r="J46" s="58"/>
      <c r="K46" s="58"/>
      <c r="L46" s="58"/>
      <c r="M46" s="37" t="s">
        <v>14</v>
      </c>
      <c r="N46" s="38"/>
      <c r="O46" s="5">
        <f>SUM(O44:O45)</f>
        <v>0</v>
      </c>
    </row>
    <row r="47" spans="1:15" s="23" customFormat="1" ht="30" customHeight="1" x14ac:dyDescent="0.2">
      <c r="A47" s="58"/>
      <c r="B47" s="58"/>
      <c r="C47" s="58"/>
      <c r="D47" s="58"/>
      <c r="E47" s="58"/>
      <c r="F47" s="58"/>
      <c r="G47" s="58"/>
      <c r="H47" s="58"/>
      <c r="I47" s="58"/>
      <c r="J47" s="58"/>
      <c r="K47" s="58"/>
      <c r="L47" s="58"/>
      <c r="M47" s="41" t="s">
        <v>33</v>
      </c>
      <c r="N47" s="42"/>
      <c r="O47" s="4">
        <f>SUMIF(I:I,8%,N:N)</f>
        <v>0</v>
      </c>
    </row>
    <row r="48" spans="1:15" s="23" customFormat="1" ht="37.5" customHeight="1" x14ac:dyDescent="0.2">
      <c r="A48" s="58"/>
      <c r="B48" s="58"/>
      <c r="C48" s="58"/>
      <c r="D48" s="58"/>
      <c r="E48" s="58"/>
      <c r="F48" s="58"/>
      <c r="G48" s="58"/>
      <c r="H48" s="58"/>
      <c r="I48" s="58"/>
      <c r="J48" s="58"/>
      <c r="K48" s="58"/>
      <c r="L48" s="58"/>
      <c r="M48" s="39" t="s">
        <v>32</v>
      </c>
      <c r="N48" s="40"/>
      <c r="O48" s="5">
        <f>SUM(O47)</f>
        <v>0</v>
      </c>
    </row>
    <row r="49" spans="1:15" s="23" customFormat="1" ht="44.25" customHeight="1" x14ac:dyDescent="0.2">
      <c r="A49" s="58"/>
      <c r="B49" s="58"/>
      <c r="C49" s="58"/>
      <c r="D49" s="58"/>
      <c r="E49" s="58"/>
      <c r="F49" s="58"/>
      <c r="G49" s="58"/>
      <c r="H49" s="58"/>
      <c r="I49" s="58"/>
      <c r="J49" s="58"/>
      <c r="K49" s="58"/>
      <c r="L49" s="58"/>
      <c r="M49" s="39" t="s">
        <v>15</v>
      </c>
      <c r="N49" s="40"/>
      <c r="O49" s="5">
        <f>+O43+O46+O48</f>
        <v>0</v>
      </c>
    </row>
    <row r="52" spans="1:15" x14ac:dyDescent="0.25">
      <c r="B52" s="30"/>
      <c r="C52" s="30"/>
    </row>
    <row r="53" spans="1:15" x14ac:dyDescent="0.25">
      <c r="B53" s="68"/>
      <c r="C53" s="68"/>
    </row>
    <row r="54" spans="1:15" ht="15.75" thickBot="1" x14ac:dyDescent="0.3">
      <c r="B54" s="69"/>
      <c r="C54" s="69"/>
    </row>
    <row r="55" spans="1:15" x14ac:dyDescent="0.25">
      <c r="B55" s="62" t="s">
        <v>20</v>
      </c>
      <c r="C55" s="62"/>
    </row>
    <row r="57" spans="1:15" x14ac:dyDescent="0.25">
      <c r="A57" s="26" t="s">
        <v>43</v>
      </c>
    </row>
    <row r="58" spans="1:15" x14ac:dyDescent="0.25">
      <c r="I58" s="36"/>
    </row>
  </sheetData>
  <sheetProtection algorithmName="SHA-512" hashValue="j4fODKr1BCS+uS/CkJvt8Kws89MUvy4qkloWUnV70hCVgAA+C7Yxe5b1sef4nV7WZj0+eTO0yXepOO/2GQWhuw==" saltValue="zKj8IldqVHEUEXioFzEB2A==" spinCount="100000" sheet="1" scenarios="1" selectLockedCells="1"/>
  <mergeCells count="30">
    <mergeCell ref="A42:L49"/>
    <mergeCell ref="A41:L41"/>
    <mergeCell ref="A10:B10"/>
    <mergeCell ref="B55:C55"/>
    <mergeCell ref="D14:G14"/>
    <mergeCell ref="D16:G16"/>
    <mergeCell ref="F10:G10"/>
    <mergeCell ref="L10:N10"/>
    <mergeCell ref="B53:C54"/>
    <mergeCell ref="B40:L40"/>
    <mergeCell ref="M40:N40"/>
    <mergeCell ref="M41:N41"/>
    <mergeCell ref="M42:N42"/>
    <mergeCell ref="M43:N43"/>
    <mergeCell ref="M44:N44"/>
    <mergeCell ref="M45:N45"/>
    <mergeCell ref="A2:A5"/>
    <mergeCell ref="D12:G12"/>
    <mergeCell ref="A12:B16"/>
    <mergeCell ref="B2:M2"/>
    <mergeCell ref="B3:M3"/>
    <mergeCell ref="B4:M5"/>
    <mergeCell ref="M46:N46"/>
    <mergeCell ref="M49:N49"/>
    <mergeCell ref="M47:N47"/>
    <mergeCell ref="M48:N48"/>
    <mergeCell ref="N2:O2"/>
    <mergeCell ref="N3:O3"/>
    <mergeCell ref="N4:O4"/>
    <mergeCell ref="N5:O5"/>
  </mergeCells>
  <dataValidations count="1">
    <dataValidation type="whole" allowBlank="1" showInputMessage="1" showErrorMessage="1" sqref="F20:F39"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G20:G39</xm:sqref>
        </x14:dataValidation>
        <x14:dataValidation type="list" allowBlank="1" showInputMessage="1" showErrorMessage="1" xr:uid="{00000000-0002-0000-0000-000002000000}">
          <x14:formula1>
            <xm:f>Hoja2!$F$7:$F$8</xm:f>
          </x14:formula1>
          <xm:sqref>I20:I39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2022-08-31T22:16:31Z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