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mailunicundiedu-my.sharepoint.com/personal/yriosr_ucundinamarca_edu_co/Documents/UNIVERSIDAD DE CUNDINAMARCA 2022/3.- CONTRATACIÓN DIRECTA 2022/F-CD-224 MTO BOMBEO/DOCUMENTOS A PUBLICAR/"/>
    </mc:Choice>
  </mc:AlternateContent>
  <xr:revisionPtr revIDLastSave="0" documentId="11_D23A0B37F846E81EFFED1E0928B02AA5ACBB9D61" xr6:coauthVersionLast="47" xr6:coauthVersionMax="47" xr10:uidLastSave="{00000000-0000-0000-0000-000000000000}"/>
  <bookViews>
    <workbookView xWindow="-108" yWindow="-108" windowWidth="23256" windowHeight="12576" xr2:uid="{00000000-000D-0000-FFFF-FFFF00000000}"/>
  </bookViews>
  <sheets>
    <sheet name="Hoja1" sheetId="1" r:id="rId1"/>
    <sheet name="Hoja2" sheetId="2" r:id="rId2"/>
  </sheets>
  <definedNames>
    <definedName name="_xlnm.Print_Area" localSheetId="0">Hoja1!$A$1:$O$50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4" i="1" l="1"/>
  <c r="H21" i="1" l="1"/>
  <c r="J21" i="1"/>
  <c r="L21" i="1"/>
  <c r="M21" i="1" s="1"/>
  <c r="H22" i="1"/>
  <c r="J22" i="1"/>
  <c r="L22" i="1"/>
  <c r="N22" i="1" s="1"/>
  <c r="H23" i="1"/>
  <c r="J23" i="1"/>
  <c r="L23" i="1"/>
  <c r="M23" i="1" s="1"/>
  <c r="H24" i="1"/>
  <c r="J24" i="1"/>
  <c r="L24" i="1"/>
  <c r="M24" i="1" s="1"/>
  <c r="H25" i="1"/>
  <c r="J25" i="1"/>
  <c r="L25" i="1"/>
  <c r="M25" i="1" s="1"/>
  <c r="H26" i="1"/>
  <c r="J26" i="1"/>
  <c r="L26" i="1"/>
  <c r="N26" i="1" s="1"/>
  <c r="H27" i="1"/>
  <c r="J27" i="1"/>
  <c r="L27" i="1"/>
  <c r="H28" i="1"/>
  <c r="J28" i="1"/>
  <c r="L28" i="1"/>
  <c r="M28" i="1" s="1"/>
  <c r="H29" i="1"/>
  <c r="J29" i="1"/>
  <c r="L29" i="1"/>
  <c r="M29" i="1" s="1"/>
  <c r="H30" i="1"/>
  <c r="J30" i="1"/>
  <c r="L30" i="1"/>
  <c r="M30" i="1" s="1"/>
  <c r="H31" i="1"/>
  <c r="J31" i="1"/>
  <c r="L31" i="1"/>
  <c r="H32" i="1"/>
  <c r="J32" i="1"/>
  <c r="L32" i="1"/>
  <c r="N32" i="1" s="1"/>
  <c r="K28" i="1" l="1"/>
  <c r="M32" i="1"/>
  <c r="O32" i="1" s="1"/>
  <c r="M26" i="1"/>
  <c r="O26" i="1" s="1"/>
  <c r="N25" i="1"/>
  <c r="O25" i="1" s="1"/>
  <c r="M22" i="1"/>
  <c r="O22" i="1" s="1"/>
  <c r="K27" i="1"/>
  <c r="K30" i="1"/>
  <c r="K25" i="1"/>
  <c r="K23" i="1"/>
  <c r="K22" i="1"/>
  <c r="K21" i="1"/>
  <c r="K32" i="1"/>
  <c r="K29" i="1"/>
  <c r="N30" i="1"/>
  <c r="O30" i="1" s="1"/>
  <c r="N28" i="1"/>
  <c r="O28" i="1" s="1"/>
  <c r="K31" i="1"/>
  <c r="K26" i="1"/>
  <c r="K24" i="1"/>
  <c r="N24" i="1"/>
  <c r="O24" i="1" s="1"/>
  <c r="N31" i="1"/>
  <c r="M31" i="1"/>
  <c r="N27" i="1"/>
  <c r="M27" i="1"/>
  <c r="N23" i="1"/>
  <c r="O23" i="1" s="1"/>
  <c r="N21" i="1"/>
  <c r="O21" i="1" s="1"/>
  <c r="N29" i="1"/>
  <c r="O29" i="1" s="1"/>
  <c r="H20" i="1"/>
  <c r="O31" i="1" l="1"/>
  <c r="O27" i="1"/>
  <c r="L20" i="1"/>
  <c r="O35" i="1" s="1"/>
  <c r="O38" i="1" s="1"/>
  <c r="M20" i="1" l="1"/>
  <c r="N20" i="1"/>
  <c r="O20" i="1" l="1"/>
  <c r="O37" i="1" l="1"/>
  <c r="O39" i="1" s="1"/>
  <c r="O33" i="1"/>
  <c r="O36" i="1" l="1"/>
  <c r="O40" i="1"/>
  <c r="O41" i="1" s="1"/>
  <c r="J20" i="1"/>
  <c r="K20" i="1" s="1"/>
  <c r="O4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<sst xmlns="http://schemas.openxmlformats.org/spreadsheetml/2006/main" count="71" uniqueCount="58">
  <si>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</si>
  <si>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</si>
  <si>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</si>
  <si>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</si>
  <si>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</si>
  <si>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</si>
  <si>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</si>
  <si>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</si>
  <si>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</si>
  <si>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</si>
  <si>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</si>
  <si>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</si>
  <si>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</si>
  <si>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</si>
  <si>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</si>
  <si>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</si>
  <si>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</si>
  <si>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</si>
  <si>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</si>
  <si>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</si>
  <si>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</si>
  <si>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</si>
  <si>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</si>
  <si>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</si>
  <si>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</si>
  <si>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</si>
  <si>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</si>
  <si>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</si>
  <si>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</si>
  <si>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</si>
  <si>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</si>
  <si>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</si>
  <si>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</si>
  <si>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</si>
  <si>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</si>
  <si>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</si>
  <si>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</si>
  <si>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</si>
  <si>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</si>
  <si>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</si>
  <si>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</si>
  <si>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</si>
  <si>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</si>
  <si>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UNIDAD</t>
  </si>
  <si>
    <t>32.1- 41.3</t>
  </si>
  <si>
    <t>Servicio técnico para realizar el mantenimiento a todo costo del equipo de presión para agua potable del Edificio Administrativo Antiguo</t>
  </si>
  <si>
    <t>Servicio técnico para realizar el mantenimiento a todo costo del equipo de presión para agua potable Edificio Administrativo Nuevo</t>
  </si>
  <si>
    <t>Servicio técnico para realizar el mantenimiento a todo costo del equipo de red contra incendio (RCI), norma nacional, la bomba jockey, la bomba principal, los tableros de control y la red de la RCI Edificio Administrativo Nuevo. </t>
  </si>
  <si>
    <t>Servicio técnico para realizar el mantenimiento a todo costo del equipo de presión para agua potable (bombas multietapas en acero inoxidable) Edificio Biblioteca. </t>
  </si>
  <si>
    <t>Servicio técnico para realizar el mantenimiento a todo costo del equipo de presión para aguas residuales (bombas centrifugas) Edificio Biblioteca</t>
  </si>
  <si>
    <t>Servicio técnico para realizar el mantenimiento a todo costo del equipo de red contra incendio (RCI) - LISTADO NORMALIZADO UL FM, la bomba jockey, la bomba principal, los tableros de control y la red de la RCI Edificio Biblioteca. </t>
  </si>
  <si>
    <t>Suministro e instalación de un tanque hidro acumulador de 200 litros de volumen en acero cold roel y pintura electrostática, con tubería de 1 1/4 de interconexión en acero INOX 304 SCH 40 con válvula de corte y válvula cheque, para aguas residuales Edificio Biblioteca. </t>
  </si>
  <si>
    <t>Suministro e instalación de una válvula de 1 hp sumergible para el sistema de aguas residuales Edificio Biblioteca. </t>
  </si>
  <si>
    <t>Suminisitro e instalación de un contactor para el tablero del sistema de aguas residuales Edificio Biblioteca. </t>
  </si>
  <si>
    <t>Servicio técnico para realizar el mantenimiento a todo costo del equipo de presión para agua potable. Incluye cambios de sensores de presión, 2 contactores y sellos Bloque F.</t>
  </si>
  <si>
    <t>Suministro e instalación de un tanque hidro acumulador de 300 litros de volumen en acero cold roel y pintura electrostática, con tubería de 1 1/4 de interconexión en acero INOX 304 SCH 40 con válvula de corte y válvula cheque Bloque F. </t>
  </si>
  <si>
    <t>Servicio técnico para realizar el mantenimiento a todo costo del equipo de red contra incendio (RCI), norma nacional, la bomba jockey, la bomba principal, los tableros de control y la red de la RCI. Incluye cambio de sellos, sensores de presión Auditorio Emilio Sierra. </t>
  </si>
  <si>
    <t>Servicio técnico para realizar el mantenimiento a todo costo del equipo de presión para agua potable. Incluye cambios de sensores de presión, 1 contactor y sellos Auditorio Emilio Sierra.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</si>
</sst>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0">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2" borderId="0" xfId="0" applyFont="1" applyFill="1" applyAlignment="1">
      <alignment horizontal="center" vertical="center" wrapText="1"/>
    </xf>
    <xf numFmtId="0" fontId="1" fillId="0" borderId="28" xfId="0" applyFont="1" applyBorder="1" applyAlignment="1">
      <alignment wrapText="1"/>
    </xf>
    <xf numFmtId="0" fontId="1" fillId="0" borderId="28" xfId="0" applyFont="1" applyBorder="1" applyAlignment="1">
      <alignment horizontal="center" vertical="center" wrapText="1"/>
    </xf>
    <xf numFmtId="0" fontId="1" fillId="2" borderId="0" xfId="0" applyFont="1" applyFill="1"/>
    <xf numFmtId="0" fontId="1" fillId="2" borderId="0" xfId="0" applyFont="1" applyFill="1" applyAlignment="1">
      <alignment horizontal="center"/>
    </xf>
    <xf numFmtId="0" fontId="0" fillId="2" borderId="0" xfId="0" applyFill="1"/>
    <xf numFmtId="0" fontId="3" fillId="2" borderId="0" xfId="0" applyFont="1" applyFill="1"/>
    <xf numFmtId="0" fontId="6" fillId="2" borderId="0" xfId="0" applyFont="1" applyFill="1"/>
    <xf numFmtId="0" fontId="3" fillId="2" borderId="0" xfId="0" applyFont="1" applyFill="1" applyAlignment="1">
      <alignment horizontal="left"/>
    </xf>
    <xf numFmtId="0" fontId="9" fillId="2" borderId="1" xfId="0" applyFont="1" applyFill="1" applyBorder="1" applyAlignment="1">
      <alignment vertical="center"/>
    </xf>
    <xf numFmtId="0" fontId="9" fillId="2" borderId="3" xfId="0" applyFont="1" applyFill="1" applyBorder="1" applyAlignment="1">
      <alignment vertical="center"/>
    </xf>
    <xf numFmtId="0" fontId="6" fillId="2" borderId="0" xfId="0" applyFont="1" applyFill="1" applyAlignment="1">
      <alignment horizontal="left"/>
    </xf>
    <xf numFmtId="0" fontId="9" fillId="2" borderId="0" xfId="0" applyFont="1" applyFill="1" applyAlignment="1">
      <alignment horizontal="left"/>
    </xf>
    <xf numFmtId="0" fontId="1" fillId="2" borderId="0" xfId="0" applyFont="1" applyFill="1" applyAlignment="1">
      <alignment horizontal="left"/>
    </xf>
    <xf numFmtId="0" fontId="3" fillId="2" borderId="0" xfId="0" applyFont="1" applyFill="1" applyAlignment="1">
      <alignment horizontal="center" vertical="center"/>
    </xf>
    <xf numFmtId="0" fontId="8" fillId="3" borderId="1" xfId="0" applyFont="1" applyFill="1" applyBorder="1" applyAlignment="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lignment vertical="center"/>
    </xf>
    <xf numFmtId="0" fontId="3" fillId="0" borderId="1" xfId="0" applyFont="1" applyBorder="1" applyAlignment="1">
      <alignment horizontal="center" vertical="center"/>
    </xf>
    <xf numFmtId="43" fontId="3" fillId="0" borderId="1" xfId="3" applyFont="1" applyFill="1" applyBorder="1" applyAlignment="1" applyProtection="1">
      <alignment horizontal="center" vertical="center"/>
    </xf>
    <xf numFmtId="43" fontId="3" fillId="0" borderId="1" xfId="3" applyFont="1" applyFill="1" applyBorder="1" applyAlignment="1" applyProtection="1">
      <alignment vertical="center"/>
    </xf>
    <xf numFmtId="43" fontId="3" fillId="0" borderId="2" xfId="4" applyFont="1" applyBorder="1" applyAlignment="1" applyProtection="1">
      <alignment vertical="center"/>
    </xf>
    <xf numFmtId="43" fontId="3" fillId="0" borderId="1" xfId="4" applyFont="1" applyBorder="1" applyAlignment="1" applyProtection="1">
      <alignment vertical="center"/>
    </xf>
    <xf numFmtId="43" fontId="6" fillId="0" borderId="1" xfId="4" applyFont="1" applyBorder="1" applyAlignment="1" applyProtection="1">
      <alignment vertical="center"/>
    </xf>
    <xf numFmtId="43" fontId="3" fillId="0" borderId="1" xfId="4" applyFont="1" applyFill="1" applyBorder="1" applyAlignment="1" applyProtection="1">
      <alignment vertical="center"/>
    </xf>
    <xf numFmtId="0" fontId="3" fillId="0" borderId="0" xfId="0" applyFont="1" applyAlignment="1">
      <alignment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0" borderId="2" xfId="0" applyFont="1" applyBorder="1" applyAlignment="1">
      <alignment horizontal="left" vertical="center" wrapText="1"/>
    </xf>
    <xf numFmtId="0" fontId="3" fillId="0" borderId="27" xfId="0" applyFont="1" applyBorder="1" applyAlignment="1">
      <alignment horizontal="left" vertical="center" wrapText="1"/>
    </xf>
    <xf numFmtId="0" fontId="3" fillId="0" borderId="1" xfId="0" applyFont="1" applyBorder="1" applyAlignment="1">
      <alignment horizontal="left" vertical="center" wrapText="1"/>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3" fillId="2" borderId="1" xfId="0" applyFont="1" applyFill="1" applyBorder="1" applyAlignment="1" applyProtection="1">
      <alignment horizontal="left" vertical="center"/>
      <protection locked="0"/>
    </xf>
    <xf numFmtId="0" fontId="9" fillId="2" borderId="14" xfId="0" applyFont="1" applyFill="1" applyBorder="1" applyAlignment="1" applyProtection="1">
      <alignment horizontal="center"/>
      <protection locked="0"/>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3" fillId="2" borderId="15" xfId="0" applyFont="1" applyFill="1" applyBorder="1" applyAlignment="1">
      <alignment horizontal="center" vertical="center" wrapText="1"/>
    </xf>
    <xf numFmtId="43" fontId="3" fillId="0" borderId="2" xfId="3" applyFont="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6" fillId="0" borderId="3" xfId="3" applyFont="1" applyBorder="1" applyAlignment="1" applyProtection="1">
      <alignment horizontal="center" vertical="center"/>
    </xf>
    <xf numFmtId="43" fontId="6" fillId="0" borderId="5" xfId="3" applyFont="1" applyBorder="1" applyAlignment="1" applyProtection="1">
      <alignment horizontal="center" vertical="center"/>
    </xf>
    <xf numFmtId="43" fontId="3" fillId="0" borderId="3" xfId="3" applyFont="1" applyBorder="1" applyAlignment="1" applyProtection="1">
      <alignment horizontal="center" vertical="center"/>
    </xf>
    <xf numFmtId="43" fontId="3" fillId="0" borderId="5" xfId="3" applyFont="1" applyBorder="1" applyAlignment="1" applyProtection="1">
      <alignment horizontal="center" vertical="center"/>
    </xf>
    <xf numFmtId="0" fontId="2" fillId="0" borderId="1" xfId="0" applyFont="1" applyBorder="1" applyAlignment="1">
      <alignment vertical="top"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43" fontId="3" fillId="0" borderId="3" xfId="3" applyFont="1" applyBorder="1" applyAlignment="1" applyProtection="1">
      <alignment horizontal="center" vertical="center" wrapText="1"/>
    </xf>
    <xf numFmtId="43" fontId="3" fillId="0" borderId="5" xfId="3" applyFont="1" applyBorder="1" applyAlignment="1" applyProtection="1">
      <alignment horizontal="center" vertical="center" wrapText="1"/>
    </xf>
    <xf numFmtId="0" fontId="4" fillId="0" borderId="1"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0"/>
  <sheetViews>
    <sheetView tabSelected="1" view="pageBreakPreview" topLeftCell="A37" zoomScale="70" zoomScaleNormal="70" zoomScaleSheetLayoutView="70" zoomScalePageLayoutView="55" workbookViewId="0">
      <selection activeCell="B48" sqref="B48:C48"/>
    </sheetView>
  </sheetViews>
  <sheetFormatPr baseColWidth="10" defaultColWidth="11.44140625" defaultRowHeight="14.4" x14ac:dyDescent="0.3"/>
  <cols>
    <col min="1" max="1" width="10.6640625" style="10" customWidth="1"/>
    <col min="2" max="2" width="56.5546875" style="10" customWidth="1"/>
    <col min="3" max="3" width="13.44140625" style="10" customWidth="1"/>
    <col min="4" max="4" width="13.33203125" style="10" customWidth="1"/>
    <col min="5" max="5" width="17" style="10" customWidth="1"/>
    <col min="6" max="6" width="23.5546875" style="10" customWidth="1"/>
    <col min="7" max="7" width="14.88671875" style="10" customWidth="1"/>
    <col min="8" max="8" width="14.88671875" style="10" bestFit="1" customWidth="1"/>
    <col min="9" max="9" width="25.88671875" style="10" bestFit="1" customWidth="1"/>
    <col min="10" max="10" width="24.109375" style="10" customWidth="1"/>
    <col min="11" max="12" width="21.44140625" style="12" customWidth="1"/>
    <col min="13" max="13" width="21.109375" style="12" customWidth="1"/>
    <col min="14" max="14" width="21.5546875" style="12" customWidth="1"/>
    <col min="15" max="15" width="30" style="12" customWidth="1"/>
    <col min="16" max="16384" width="11.44140625" style="12"/>
  </cols>
  <sheetData>
    <row r="1" spans="1:15" x14ac:dyDescent="0.3">
      <c r="F1" s="11"/>
    </row>
    <row r="2" spans="1:15" ht="15.75" customHeight="1" x14ac:dyDescent="0.3">
      <c r="A2" s="56"/>
      <c r="B2" s="63" t="s">
        <v>0</v>
      </c>
      <c r="C2" s="63"/>
      <c r="D2" s="63"/>
      <c r="E2" s="63"/>
      <c r="F2" s="63"/>
      <c r="G2" s="63"/>
      <c r="H2" s="63"/>
      <c r="I2" s="63"/>
      <c r="J2" s="63"/>
      <c r="K2" s="63"/>
      <c r="L2" s="63"/>
      <c r="M2" s="63"/>
      <c r="N2" s="69" t="s">
        <v>37</v>
      </c>
      <c r="O2" s="69"/>
    </row>
    <row r="3" spans="1:15" ht="15.75" customHeight="1" x14ac:dyDescent="0.3">
      <c r="A3" s="56"/>
      <c r="B3" s="63" t="s">
        <v>1</v>
      </c>
      <c r="C3" s="63"/>
      <c r="D3" s="63"/>
      <c r="E3" s="63"/>
      <c r="F3" s="63"/>
      <c r="G3" s="63"/>
      <c r="H3" s="63"/>
      <c r="I3" s="63"/>
      <c r="J3" s="63"/>
      <c r="K3" s="63"/>
      <c r="L3" s="63"/>
      <c r="M3" s="63"/>
      <c r="N3" s="69" t="s">
        <v>38</v>
      </c>
      <c r="O3" s="69"/>
    </row>
    <row r="4" spans="1:15" ht="16.5" customHeight="1" x14ac:dyDescent="0.3">
      <c r="A4" s="56"/>
      <c r="B4" s="63" t="s">
        <v>36</v>
      </c>
      <c r="C4" s="63"/>
      <c r="D4" s="63"/>
      <c r="E4" s="63"/>
      <c r="F4" s="63"/>
      <c r="G4" s="63"/>
      <c r="H4" s="63"/>
      <c r="I4" s="63"/>
      <c r="J4" s="63"/>
      <c r="K4" s="63"/>
      <c r="L4" s="63"/>
      <c r="M4" s="63"/>
      <c r="N4" s="69" t="s">
        <v>39</v>
      </c>
      <c r="O4" s="69"/>
    </row>
    <row r="5" spans="1:15" ht="15" customHeight="1" x14ac:dyDescent="0.3">
      <c r="A5" s="56"/>
      <c r="B5" s="63"/>
      <c r="C5" s="63"/>
      <c r="D5" s="63"/>
      <c r="E5" s="63"/>
      <c r="F5" s="63"/>
      <c r="G5" s="63"/>
      <c r="H5" s="63"/>
      <c r="I5" s="63"/>
      <c r="J5" s="63"/>
      <c r="K5" s="63"/>
      <c r="L5" s="63"/>
      <c r="M5" s="63"/>
      <c r="N5" s="69" t="s">
        <v>40</v>
      </c>
      <c r="O5" s="69"/>
    </row>
    <row r="7" spans="1:15" x14ac:dyDescent="0.3">
      <c r="A7" s="13" t="s">
        <v>42</v>
      </c>
    </row>
    <row r="8" spans="1:15" x14ac:dyDescent="0.3">
      <c r="A8" s="13"/>
    </row>
    <row r="9" spans="1:15" x14ac:dyDescent="0.3">
      <c r="A9" s="14" t="s">
        <v>29</v>
      </c>
    </row>
    <row r="10" spans="1:15" ht="50.4" customHeight="1" x14ac:dyDescent="0.3">
      <c r="A10" s="41" t="s">
        <v>28</v>
      </c>
      <c r="B10" s="41"/>
      <c r="C10" s="15"/>
      <c r="E10" s="16" t="s">
        <v>21</v>
      </c>
      <c r="F10" s="64"/>
      <c r="G10" s="64"/>
      <c r="H10" s="64"/>
      <c r="K10" s="17" t="s">
        <v>16</v>
      </c>
      <c r="L10" s="46"/>
      <c r="M10" s="47"/>
      <c r="N10" s="48"/>
    </row>
    <row r="11" spans="1:15" ht="15" thickBot="1" x14ac:dyDescent="0.35">
      <c r="A11" s="15"/>
      <c r="B11" s="15"/>
      <c r="C11" s="15"/>
      <c r="E11" s="18"/>
      <c r="F11" s="18"/>
      <c r="G11" s="18"/>
      <c r="K11" s="19"/>
      <c r="L11" s="20"/>
      <c r="M11" s="20"/>
      <c r="N11" s="20"/>
    </row>
    <row r="12" spans="1:15" ht="30.75" customHeight="1" thickBot="1" x14ac:dyDescent="0.35">
      <c r="A12" s="57" t="s">
        <v>26</v>
      </c>
      <c r="B12" s="58"/>
      <c r="C12" s="21"/>
      <c r="D12" s="43" t="s">
        <v>17</v>
      </c>
      <c r="E12" s="44"/>
      <c r="F12" s="44"/>
      <c r="G12" s="45"/>
      <c r="H12" s="2"/>
      <c r="I12" s="7"/>
      <c r="J12" s="7"/>
      <c r="K12" s="19"/>
    </row>
    <row r="13" spans="1:15" ht="15" thickBot="1" x14ac:dyDescent="0.35">
      <c r="A13" s="59"/>
      <c r="B13" s="60"/>
      <c r="C13" s="21"/>
      <c r="D13" s="20"/>
      <c r="E13" s="18"/>
      <c r="F13" s="18"/>
      <c r="G13" s="18"/>
      <c r="K13" s="19"/>
    </row>
    <row r="14" spans="1:15" ht="30" customHeight="1" thickBot="1" x14ac:dyDescent="0.35">
      <c r="A14" s="59"/>
      <c r="B14" s="60"/>
      <c r="C14" s="21"/>
      <c r="D14" s="43" t="s">
        <v>18</v>
      </c>
      <c r="E14" s="44"/>
      <c r="F14" s="44"/>
      <c r="G14" s="45"/>
      <c r="H14" s="2"/>
      <c r="I14" s="7"/>
      <c r="J14" s="7"/>
      <c r="K14" s="19"/>
    </row>
    <row r="15" spans="1:15" ht="18.75" customHeight="1" thickBot="1" x14ac:dyDescent="0.35">
      <c r="A15" s="59"/>
      <c r="B15" s="60"/>
      <c r="C15" s="21"/>
      <c r="E15" s="18"/>
      <c r="F15" s="18"/>
      <c r="G15" s="18"/>
      <c r="K15" s="19"/>
    </row>
    <row r="16" spans="1:15" ht="24" customHeight="1" thickBot="1" x14ac:dyDescent="0.35">
      <c r="A16" s="61"/>
      <c r="B16" s="62"/>
      <c r="C16" s="21"/>
      <c r="D16" s="43" t="s">
        <v>22</v>
      </c>
      <c r="E16" s="44"/>
      <c r="F16" s="44"/>
      <c r="G16" s="45"/>
      <c r="H16" s="2"/>
      <c r="I16" s="7"/>
      <c r="J16" s="7"/>
      <c r="K16" s="19"/>
      <c r="L16" s="20"/>
      <c r="M16" s="20"/>
      <c r="N16" s="20"/>
    </row>
    <row r="17" spans="1:15" x14ac:dyDescent="0.3">
      <c r="A17" s="15"/>
      <c r="B17" s="15"/>
      <c r="C17" s="15"/>
      <c r="E17" s="18"/>
      <c r="F17" s="18"/>
      <c r="G17" s="18"/>
      <c r="K17" s="19"/>
      <c r="L17" s="20"/>
      <c r="M17" s="20"/>
      <c r="N17" s="20"/>
    </row>
    <row r="19" spans="1:15" s="24" customFormat="1" ht="111.75" customHeight="1" x14ac:dyDescent="0.3">
      <c r="A19" s="22" t="s">
        <v>27</v>
      </c>
      <c r="B19" s="22" t="s">
        <v>2</v>
      </c>
      <c r="C19" s="22" t="s">
        <v>19</v>
      </c>
      <c r="D19" s="22" t="s">
        <v>3</v>
      </c>
      <c r="E19" s="22" t="s">
        <v>23</v>
      </c>
      <c r="F19" s="23" t="s">
        <v>4</v>
      </c>
      <c r="G19" s="23" t="s">
        <v>25</v>
      </c>
      <c r="H19" s="23" t="s">
        <v>5</v>
      </c>
      <c r="I19" s="23" t="s">
        <v>31</v>
      </c>
      <c r="J19" s="23" t="s">
        <v>34</v>
      </c>
      <c r="K19" s="23" t="s">
        <v>6</v>
      </c>
      <c r="L19" s="23" t="s">
        <v>7</v>
      </c>
      <c r="M19" s="23" t="s">
        <v>8</v>
      </c>
      <c r="N19" s="23" t="s">
        <v>30</v>
      </c>
      <c r="O19" s="23" t="s">
        <v>9</v>
      </c>
    </row>
    <row r="20" spans="1:15" s="24" customFormat="1" ht="55.5" customHeight="1" x14ac:dyDescent="0.25">
      <c r="A20" s="25">
        <v>1</v>
      </c>
      <c r="B20" s="8" t="s">
        <v>45</v>
      </c>
      <c r="C20" s="6"/>
      <c r="D20" s="9">
        <v>1</v>
      </c>
      <c r="E20" s="9" t="s">
        <v>43</v>
      </c>
      <c r="F20" s="4"/>
      <c r="G20" s="5">
        <v>0</v>
      </c>
      <c r="H20" s="26">
        <f>+ROUND(F20*G20,0)</f>
        <v>0</v>
      </c>
      <c r="I20" s="5">
        <v>0</v>
      </c>
      <c r="J20" s="26">
        <f>ROUND(F20*I20,0)</f>
        <v>0</v>
      </c>
      <c r="K20" s="26">
        <f>ROUND(F20+H20+J20,0)</f>
        <v>0</v>
      </c>
      <c r="L20" s="26">
        <f>ROUND(F20*D20,0)</f>
        <v>0</v>
      </c>
      <c r="M20" s="26">
        <f>ROUND(L20*G20,0)</f>
        <v>0</v>
      </c>
      <c r="N20" s="26">
        <f>ROUND(L20*I20,0)</f>
        <v>0</v>
      </c>
      <c r="O20" s="27">
        <f>ROUND(L20+N20+M20,0)</f>
        <v>0</v>
      </c>
    </row>
    <row r="21" spans="1:15" s="24" customFormat="1" ht="48.75" customHeight="1" x14ac:dyDescent="0.25">
      <c r="A21" s="25">
        <v>2</v>
      </c>
      <c r="B21" s="8" t="s">
        <v>46</v>
      </c>
      <c r="C21" s="6"/>
      <c r="D21" s="9">
        <v>1</v>
      </c>
      <c r="E21" s="9" t="s">
        <v>43</v>
      </c>
      <c r="F21" s="4"/>
      <c r="G21" s="5">
        <v>0</v>
      </c>
      <c r="H21" s="26">
        <f t="shared" ref="H21:H30" si="0">+ROUND(F21*G21,0)</f>
        <v>0</v>
      </c>
      <c r="I21" s="5">
        <v>0</v>
      </c>
      <c r="J21" s="26">
        <f t="shared" ref="J21:J30" si="1">ROUND(F21*I21,0)</f>
        <v>0</v>
      </c>
      <c r="K21" s="26">
        <f t="shared" ref="K21:K30" si="2">ROUND(F21+H21+J21,0)</f>
        <v>0</v>
      </c>
      <c r="L21" s="26">
        <f t="shared" ref="L21:L30" si="3">ROUND(F21*D21,0)</f>
        <v>0</v>
      </c>
      <c r="M21" s="26">
        <f t="shared" ref="M21:M32" si="4">ROUND(L21*G21,0)</f>
        <v>0</v>
      </c>
      <c r="N21" s="26">
        <f t="shared" ref="N21:N32" si="5">ROUND(L21*I21,0)</f>
        <v>0</v>
      </c>
      <c r="O21" s="27">
        <f t="shared" ref="O21:O32" si="6">ROUND(L21+N21+M21,0)</f>
        <v>0</v>
      </c>
    </row>
    <row r="22" spans="1:15" s="24" customFormat="1" ht="55.2" x14ac:dyDescent="0.25">
      <c r="A22" s="25">
        <v>3</v>
      </c>
      <c r="B22" s="8" t="s">
        <v>47</v>
      </c>
      <c r="C22" s="6"/>
      <c r="D22" s="9">
        <v>1</v>
      </c>
      <c r="E22" s="9" t="s">
        <v>43</v>
      </c>
      <c r="F22" s="4"/>
      <c r="G22" s="5">
        <v>0</v>
      </c>
      <c r="H22" s="26">
        <f t="shared" si="0"/>
        <v>0</v>
      </c>
      <c r="I22" s="5">
        <v>0</v>
      </c>
      <c r="J22" s="26">
        <f t="shared" si="1"/>
        <v>0</v>
      </c>
      <c r="K22" s="26">
        <f t="shared" si="2"/>
        <v>0</v>
      </c>
      <c r="L22" s="26">
        <f t="shared" si="3"/>
        <v>0</v>
      </c>
      <c r="M22" s="26">
        <f t="shared" si="4"/>
        <v>0</v>
      </c>
      <c r="N22" s="26">
        <f t="shared" si="5"/>
        <v>0</v>
      </c>
      <c r="O22" s="27">
        <f t="shared" si="6"/>
        <v>0</v>
      </c>
    </row>
    <row r="23" spans="1:15" s="24" customFormat="1" ht="51.75" customHeight="1" x14ac:dyDescent="0.25">
      <c r="A23" s="25">
        <v>4</v>
      </c>
      <c r="B23" s="8" t="s">
        <v>48</v>
      </c>
      <c r="C23" s="6"/>
      <c r="D23" s="9">
        <v>1</v>
      </c>
      <c r="E23" s="9" t="s">
        <v>43</v>
      </c>
      <c r="F23" s="4"/>
      <c r="G23" s="5">
        <v>0</v>
      </c>
      <c r="H23" s="26">
        <f t="shared" si="0"/>
        <v>0</v>
      </c>
      <c r="I23" s="5">
        <v>0</v>
      </c>
      <c r="J23" s="26">
        <f t="shared" si="1"/>
        <v>0</v>
      </c>
      <c r="K23" s="26">
        <f t="shared" si="2"/>
        <v>0</v>
      </c>
      <c r="L23" s="26">
        <f t="shared" si="3"/>
        <v>0</v>
      </c>
      <c r="M23" s="26">
        <f t="shared" si="4"/>
        <v>0</v>
      </c>
      <c r="N23" s="26">
        <f t="shared" si="5"/>
        <v>0</v>
      </c>
      <c r="O23" s="27">
        <f t="shared" si="6"/>
        <v>0</v>
      </c>
    </row>
    <row r="24" spans="1:15" s="24" customFormat="1" ht="54" customHeight="1" x14ac:dyDescent="0.25">
      <c r="A24" s="25">
        <v>5</v>
      </c>
      <c r="B24" s="8" t="s">
        <v>49</v>
      </c>
      <c r="C24" s="6"/>
      <c r="D24" s="9">
        <v>1</v>
      </c>
      <c r="E24" s="9" t="s">
        <v>43</v>
      </c>
      <c r="F24" s="4"/>
      <c r="G24" s="5">
        <v>0</v>
      </c>
      <c r="H24" s="26">
        <f t="shared" si="0"/>
        <v>0</v>
      </c>
      <c r="I24" s="5">
        <v>0</v>
      </c>
      <c r="J24" s="26">
        <f t="shared" si="1"/>
        <v>0</v>
      </c>
      <c r="K24" s="26">
        <f t="shared" si="2"/>
        <v>0</v>
      </c>
      <c r="L24" s="26">
        <f t="shared" si="3"/>
        <v>0</v>
      </c>
      <c r="M24" s="26">
        <f t="shared" si="4"/>
        <v>0</v>
      </c>
      <c r="N24" s="26">
        <f t="shared" si="5"/>
        <v>0</v>
      </c>
      <c r="O24" s="27">
        <f t="shared" si="6"/>
        <v>0</v>
      </c>
    </row>
    <row r="25" spans="1:15" s="24" customFormat="1" ht="55.2" x14ac:dyDescent="0.25">
      <c r="A25" s="25">
        <v>6</v>
      </c>
      <c r="B25" s="8" t="s">
        <v>50</v>
      </c>
      <c r="C25" s="6"/>
      <c r="D25" s="9">
        <v>1</v>
      </c>
      <c r="E25" s="9" t="s">
        <v>43</v>
      </c>
      <c r="F25" s="4"/>
      <c r="G25" s="5">
        <v>0</v>
      </c>
      <c r="H25" s="26">
        <f t="shared" si="0"/>
        <v>0</v>
      </c>
      <c r="I25" s="5">
        <v>0</v>
      </c>
      <c r="J25" s="26">
        <f t="shared" si="1"/>
        <v>0</v>
      </c>
      <c r="K25" s="26">
        <f t="shared" si="2"/>
        <v>0</v>
      </c>
      <c r="L25" s="26">
        <f t="shared" si="3"/>
        <v>0</v>
      </c>
      <c r="M25" s="26">
        <f t="shared" si="4"/>
        <v>0</v>
      </c>
      <c r="N25" s="26">
        <f t="shared" si="5"/>
        <v>0</v>
      </c>
      <c r="O25" s="27">
        <f t="shared" si="6"/>
        <v>0</v>
      </c>
    </row>
    <row r="26" spans="1:15" s="24" customFormat="1" ht="80.25" customHeight="1" x14ac:dyDescent="0.25">
      <c r="A26" s="25">
        <v>7</v>
      </c>
      <c r="B26" s="8" t="s">
        <v>51</v>
      </c>
      <c r="C26" s="6"/>
      <c r="D26" s="9">
        <v>2</v>
      </c>
      <c r="E26" s="9" t="s">
        <v>43</v>
      </c>
      <c r="F26" s="4"/>
      <c r="G26" s="5">
        <v>0</v>
      </c>
      <c r="H26" s="26">
        <f t="shared" si="0"/>
        <v>0</v>
      </c>
      <c r="I26" s="5">
        <v>0</v>
      </c>
      <c r="J26" s="26">
        <f t="shared" si="1"/>
        <v>0</v>
      </c>
      <c r="K26" s="26">
        <f t="shared" si="2"/>
        <v>0</v>
      </c>
      <c r="L26" s="26">
        <f t="shared" si="3"/>
        <v>0</v>
      </c>
      <c r="M26" s="26">
        <f t="shared" si="4"/>
        <v>0</v>
      </c>
      <c r="N26" s="26">
        <f t="shared" si="5"/>
        <v>0</v>
      </c>
      <c r="O26" s="27">
        <f t="shared" si="6"/>
        <v>0</v>
      </c>
    </row>
    <row r="27" spans="1:15" s="24" customFormat="1" ht="27.6" x14ac:dyDescent="0.25">
      <c r="A27" s="25">
        <v>8</v>
      </c>
      <c r="B27" s="8" t="s">
        <v>52</v>
      </c>
      <c r="C27" s="6"/>
      <c r="D27" s="9">
        <v>1</v>
      </c>
      <c r="E27" s="9" t="s">
        <v>43</v>
      </c>
      <c r="F27" s="4"/>
      <c r="G27" s="5">
        <v>0</v>
      </c>
      <c r="H27" s="26">
        <f t="shared" si="0"/>
        <v>0</v>
      </c>
      <c r="I27" s="5">
        <v>0</v>
      </c>
      <c r="J27" s="26">
        <f t="shared" si="1"/>
        <v>0</v>
      </c>
      <c r="K27" s="26">
        <f t="shared" si="2"/>
        <v>0</v>
      </c>
      <c r="L27" s="26">
        <f t="shared" si="3"/>
        <v>0</v>
      </c>
      <c r="M27" s="26">
        <f t="shared" si="4"/>
        <v>0</v>
      </c>
      <c r="N27" s="26">
        <f t="shared" si="5"/>
        <v>0</v>
      </c>
      <c r="O27" s="27">
        <f t="shared" si="6"/>
        <v>0</v>
      </c>
    </row>
    <row r="28" spans="1:15" s="24" customFormat="1" ht="33.75" customHeight="1" x14ac:dyDescent="0.25">
      <c r="A28" s="25">
        <v>9</v>
      </c>
      <c r="B28" s="8" t="s">
        <v>53</v>
      </c>
      <c r="C28" s="6"/>
      <c r="D28" s="9">
        <v>1</v>
      </c>
      <c r="E28" s="9" t="s">
        <v>43</v>
      </c>
      <c r="F28" s="4"/>
      <c r="G28" s="5">
        <v>0</v>
      </c>
      <c r="H28" s="26">
        <f t="shared" si="0"/>
        <v>0</v>
      </c>
      <c r="I28" s="5">
        <v>0</v>
      </c>
      <c r="J28" s="26">
        <f t="shared" si="1"/>
        <v>0</v>
      </c>
      <c r="K28" s="26">
        <f t="shared" si="2"/>
        <v>0</v>
      </c>
      <c r="L28" s="26">
        <f t="shared" si="3"/>
        <v>0</v>
      </c>
      <c r="M28" s="26">
        <f t="shared" si="4"/>
        <v>0</v>
      </c>
      <c r="N28" s="26">
        <f t="shared" si="5"/>
        <v>0</v>
      </c>
      <c r="O28" s="27">
        <f t="shared" si="6"/>
        <v>0</v>
      </c>
    </row>
    <row r="29" spans="1:15" s="24" customFormat="1" ht="59.25" customHeight="1" x14ac:dyDescent="0.25">
      <c r="A29" s="25">
        <v>10</v>
      </c>
      <c r="B29" s="8" t="s">
        <v>54</v>
      </c>
      <c r="C29" s="6"/>
      <c r="D29" s="9">
        <v>1</v>
      </c>
      <c r="E29" s="9" t="s">
        <v>43</v>
      </c>
      <c r="F29" s="4"/>
      <c r="G29" s="5">
        <v>0</v>
      </c>
      <c r="H29" s="26">
        <f t="shared" si="0"/>
        <v>0</v>
      </c>
      <c r="I29" s="5">
        <v>0</v>
      </c>
      <c r="J29" s="26">
        <f t="shared" si="1"/>
        <v>0</v>
      </c>
      <c r="K29" s="26">
        <f t="shared" si="2"/>
        <v>0</v>
      </c>
      <c r="L29" s="26">
        <f t="shared" si="3"/>
        <v>0</v>
      </c>
      <c r="M29" s="26">
        <f t="shared" si="4"/>
        <v>0</v>
      </c>
      <c r="N29" s="26">
        <f t="shared" si="5"/>
        <v>0</v>
      </c>
      <c r="O29" s="27">
        <f t="shared" si="6"/>
        <v>0</v>
      </c>
    </row>
    <row r="30" spans="1:15" s="24" customFormat="1" ht="69" x14ac:dyDescent="0.25">
      <c r="A30" s="25">
        <v>11</v>
      </c>
      <c r="B30" s="8" t="s">
        <v>55</v>
      </c>
      <c r="C30" s="6"/>
      <c r="D30" s="9">
        <v>1</v>
      </c>
      <c r="E30" s="9" t="s">
        <v>43</v>
      </c>
      <c r="F30" s="4"/>
      <c r="G30" s="5">
        <v>0</v>
      </c>
      <c r="H30" s="26">
        <f t="shared" si="0"/>
        <v>0</v>
      </c>
      <c r="I30" s="5">
        <v>0</v>
      </c>
      <c r="J30" s="26">
        <f t="shared" si="1"/>
        <v>0</v>
      </c>
      <c r="K30" s="26">
        <f t="shared" si="2"/>
        <v>0</v>
      </c>
      <c r="L30" s="26">
        <f t="shared" si="3"/>
        <v>0</v>
      </c>
      <c r="M30" s="26">
        <f t="shared" si="4"/>
        <v>0</v>
      </c>
      <c r="N30" s="26">
        <f t="shared" si="5"/>
        <v>0</v>
      </c>
      <c r="O30" s="27">
        <f t="shared" si="6"/>
        <v>0</v>
      </c>
    </row>
    <row r="31" spans="1:15" s="24" customFormat="1" ht="78.75" customHeight="1" x14ac:dyDescent="0.25">
      <c r="A31" s="25">
        <v>12</v>
      </c>
      <c r="B31" s="8" t="s">
        <v>56</v>
      </c>
      <c r="C31" s="6"/>
      <c r="D31" s="9">
        <v>1</v>
      </c>
      <c r="E31" s="9" t="s">
        <v>43</v>
      </c>
      <c r="F31" s="4"/>
      <c r="G31" s="5">
        <v>0</v>
      </c>
      <c r="H31" s="26">
        <f>+ROUND(F31*G31,0)</f>
        <v>0</v>
      </c>
      <c r="I31" s="5">
        <v>0</v>
      </c>
      <c r="J31" s="26">
        <f>ROUND(F31*I31,0)</f>
        <v>0</v>
      </c>
      <c r="K31" s="26">
        <f>ROUND(F31+H31+J31,0)</f>
        <v>0</v>
      </c>
      <c r="L31" s="26">
        <f>ROUND(F31*D31,0)</f>
        <v>0</v>
      </c>
      <c r="M31" s="26">
        <f t="shared" si="4"/>
        <v>0</v>
      </c>
      <c r="N31" s="26">
        <f t="shared" si="5"/>
        <v>0</v>
      </c>
      <c r="O31" s="27">
        <f t="shared" si="6"/>
        <v>0</v>
      </c>
    </row>
    <row r="32" spans="1:15" s="24" customFormat="1" ht="62.25" customHeight="1" x14ac:dyDescent="0.25">
      <c r="A32" s="25">
        <v>13</v>
      </c>
      <c r="B32" s="8" t="s">
        <v>57</v>
      </c>
      <c r="C32" s="6"/>
      <c r="D32" s="9">
        <v>1</v>
      </c>
      <c r="E32" s="9" t="s">
        <v>43</v>
      </c>
      <c r="F32" s="4"/>
      <c r="G32" s="5">
        <v>0</v>
      </c>
      <c r="H32" s="26">
        <f>+ROUND(F32*G32,0)</f>
        <v>0</v>
      </c>
      <c r="I32" s="5">
        <v>0</v>
      </c>
      <c r="J32" s="26">
        <f>ROUND(F32*I32,0)</f>
        <v>0</v>
      </c>
      <c r="K32" s="26">
        <f>ROUND(F32+H32+J32,0)</f>
        <v>0</v>
      </c>
      <c r="L32" s="26">
        <f>ROUND(F32*D32,0)</f>
        <v>0</v>
      </c>
      <c r="M32" s="26">
        <f t="shared" si="4"/>
        <v>0</v>
      </c>
      <c r="N32" s="26">
        <f t="shared" si="5"/>
        <v>0</v>
      </c>
      <c r="O32" s="27">
        <f t="shared" si="6"/>
        <v>0</v>
      </c>
    </row>
    <row r="33" spans="1:15" s="24" customFormat="1" ht="42" customHeight="1" thickBot="1" x14ac:dyDescent="0.35">
      <c r="A33" s="21"/>
      <c r="B33" s="49"/>
      <c r="C33" s="49"/>
      <c r="D33" s="49"/>
      <c r="E33" s="49"/>
      <c r="F33" s="49"/>
      <c r="G33" s="49"/>
      <c r="H33" s="49"/>
      <c r="I33" s="49"/>
      <c r="J33" s="49"/>
      <c r="K33" s="49"/>
      <c r="L33" s="49"/>
      <c r="M33" s="50" t="s">
        <v>35</v>
      </c>
      <c r="N33" s="50"/>
      <c r="O33" s="28">
        <f>SUMIF(G:G,0%,L:L)</f>
        <v>0</v>
      </c>
    </row>
    <row r="34" spans="1:15" s="24" customFormat="1" ht="39" customHeight="1" thickBot="1" x14ac:dyDescent="0.35">
      <c r="A34" s="39" t="s">
        <v>24</v>
      </c>
      <c r="B34" s="40"/>
      <c r="C34" s="40"/>
      <c r="D34" s="40"/>
      <c r="E34" s="40"/>
      <c r="F34" s="40"/>
      <c r="G34" s="40"/>
      <c r="H34" s="40"/>
      <c r="I34" s="40"/>
      <c r="J34" s="40"/>
      <c r="K34" s="40"/>
      <c r="L34" s="40"/>
      <c r="M34" s="51" t="s">
        <v>10</v>
      </c>
      <c r="N34" s="51"/>
      <c r="O34" s="29">
        <f>SUMIF(G:G,5%,L:L)</f>
        <v>0</v>
      </c>
    </row>
    <row r="35" spans="1:15" s="24" customFormat="1" ht="26.4" customHeight="1" x14ac:dyDescent="0.3">
      <c r="A35" s="36" t="s">
        <v>41</v>
      </c>
      <c r="B35" s="36"/>
      <c r="C35" s="36"/>
      <c r="D35" s="36"/>
      <c r="E35" s="36"/>
      <c r="F35" s="36"/>
      <c r="G35" s="36"/>
      <c r="H35" s="36"/>
      <c r="I35" s="36"/>
      <c r="J35" s="36"/>
      <c r="K35" s="36"/>
      <c r="L35" s="37"/>
      <c r="M35" s="51" t="s">
        <v>11</v>
      </c>
      <c r="N35" s="51"/>
      <c r="O35" s="29">
        <f>SUMIF(G:G,19%,L:L)</f>
        <v>0</v>
      </c>
    </row>
    <row r="36" spans="1:15" s="24" customFormat="1" ht="26.4" customHeight="1" x14ac:dyDescent="0.3">
      <c r="A36" s="38"/>
      <c r="B36" s="38"/>
      <c r="C36" s="38"/>
      <c r="D36" s="38"/>
      <c r="E36" s="38"/>
      <c r="F36" s="38"/>
      <c r="G36" s="38"/>
      <c r="H36" s="38"/>
      <c r="I36" s="38"/>
      <c r="J36" s="38"/>
      <c r="K36" s="38"/>
      <c r="L36" s="38"/>
      <c r="M36" s="52" t="s">
        <v>7</v>
      </c>
      <c r="N36" s="53"/>
      <c r="O36" s="30">
        <f>SUM(O33:O35)</f>
        <v>0</v>
      </c>
    </row>
    <row r="37" spans="1:15" s="24" customFormat="1" ht="26.4" customHeight="1" x14ac:dyDescent="0.3">
      <c r="A37" s="38"/>
      <c r="B37" s="38"/>
      <c r="C37" s="38"/>
      <c r="D37" s="38"/>
      <c r="E37" s="38"/>
      <c r="F37" s="38"/>
      <c r="G37" s="38"/>
      <c r="H37" s="38"/>
      <c r="I37" s="38"/>
      <c r="J37" s="38"/>
      <c r="K37" s="38"/>
      <c r="L37" s="38"/>
      <c r="M37" s="54" t="s">
        <v>12</v>
      </c>
      <c r="N37" s="55"/>
      <c r="O37" s="31">
        <f>ROUND(O34*5%,0)</f>
        <v>0</v>
      </c>
    </row>
    <row r="38" spans="1:15" s="24" customFormat="1" ht="26.4" customHeight="1" x14ac:dyDescent="0.3">
      <c r="A38" s="38"/>
      <c r="B38" s="38"/>
      <c r="C38" s="38"/>
      <c r="D38" s="38"/>
      <c r="E38" s="38"/>
      <c r="F38" s="38"/>
      <c r="G38" s="38"/>
      <c r="H38" s="38"/>
      <c r="I38" s="38"/>
      <c r="J38" s="38"/>
      <c r="K38" s="38"/>
      <c r="L38" s="38"/>
      <c r="M38" s="54" t="s">
        <v>13</v>
      </c>
      <c r="N38" s="55"/>
      <c r="O38" s="29">
        <f>ROUND(O35*19%,0)</f>
        <v>0</v>
      </c>
    </row>
    <row r="39" spans="1:15" s="24" customFormat="1" ht="26.4" customHeight="1" x14ac:dyDescent="0.3">
      <c r="A39" s="38"/>
      <c r="B39" s="38"/>
      <c r="C39" s="38"/>
      <c r="D39" s="38"/>
      <c r="E39" s="38"/>
      <c r="F39" s="38"/>
      <c r="G39" s="38"/>
      <c r="H39" s="38"/>
      <c r="I39" s="38"/>
      <c r="J39" s="38"/>
      <c r="K39" s="38"/>
      <c r="L39" s="38"/>
      <c r="M39" s="52" t="s">
        <v>14</v>
      </c>
      <c r="N39" s="53"/>
      <c r="O39" s="30">
        <f>SUM(O37:O38)</f>
        <v>0</v>
      </c>
    </row>
    <row r="40" spans="1:15" s="24" customFormat="1" ht="26.4" customHeight="1" x14ac:dyDescent="0.3">
      <c r="A40" s="38"/>
      <c r="B40" s="38"/>
      <c r="C40" s="38"/>
      <c r="D40" s="38"/>
      <c r="E40" s="38"/>
      <c r="F40" s="38"/>
      <c r="G40" s="38"/>
      <c r="H40" s="38"/>
      <c r="I40" s="38"/>
      <c r="J40" s="38"/>
      <c r="K40" s="38"/>
      <c r="L40" s="38"/>
      <c r="M40" s="67" t="s">
        <v>33</v>
      </c>
      <c r="N40" s="68"/>
      <c r="O40" s="29">
        <f>ROUND(SUM(N20:N32),0)</f>
        <v>0</v>
      </c>
    </row>
    <row r="41" spans="1:15" s="24" customFormat="1" ht="26.4" customHeight="1" x14ac:dyDescent="0.3">
      <c r="A41" s="38"/>
      <c r="B41" s="38"/>
      <c r="C41" s="38"/>
      <c r="D41" s="38"/>
      <c r="E41" s="38"/>
      <c r="F41" s="38"/>
      <c r="G41" s="38"/>
      <c r="H41" s="38"/>
      <c r="I41" s="38"/>
      <c r="J41" s="38"/>
      <c r="K41" s="38"/>
      <c r="L41" s="38"/>
      <c r="M41" s="65" t="s">
        <v>32</v>
      </c>
      <c r="N41" s="66"/>
      <c r="O41" s="30">
        <f>SUM(O40)</f>
        <v>0</v>
      </c>
    </row>
    <row r="42" spans="1:15" s="24" customFormat="1" ht="26.4" customHeight="1" x14ac:dyDescent="0.3">
      <c r="A42" s="38"/>
      <c r="B42" s="38"/>
      <c r="C42" s="38"/>
      <c r="D42" s="38"/>
      <c r="E42" s="38"/>
      <c r="F42" s="38"/>
      <c r="G42" s="38"/>
      <c r="H42" s="38"/>
      <c r="I42" s="38"/>
      <c r="J42" s="38"/>
      <c r="K42" s="38"/>
      <c r="L42" s="38"/>
      <c r="M42" s="65" t="s">
        <v>15</v>
      </c>
      <c r="N42" s="66"/>
      <c r="O42" s="30">
        <f>+O36+O39+O41</f>
        <v>0</v>
      </c>
    </row>
    <row r="43" spans="1:15" x14ac:dyDescent="0.3">
      <c r="A43" s="33"/>
      <c r="B43" s="33"/>
      <c r="C43" s="33"/>
      <c r="D43" s="33"/>
      <c r="E43" s="33"/>
      <c r="F43" s="33"/>
    </row>
    <row r="44" spans="1:15" x14ac:dyDescent="0.3">
      <c r="A44" s="33"/>
      <c r="B44" s="34"/>
      <c r="C44" s="34"/>
      <c r="D44" s="33"/>
      <c r="E44" s="33"/>
      <c r="F44" s="33"/>
    </row>
    <row r="45" spans="1:15" x14ac:dyDescent="0.3">
      <c r="A45" s="33"/>
      <c r="B45" s="34"/>
      <c r="C45" s="34"/>
      <c r="D45" s="33"/>
      <c r="E45" s="33"/>
      <c r="F45" s="33"/>
    </row>
    <row r="46" spans="1:15" x14ac:dyDescent="0.3">
      <c r="A46" s="33"/>
      <c r="B46" s="34"/>
      <c r="C46" s="34"/>
      <c r="D46" s="33"/>
      <c r="E46" s="33"/>
      <c r="F46" s="33"/>
    </row>
    <row r="47" spans="1:15" ht="15" thickBot="1" x14ac:dyDescent="0.35">
      <c r="A47" s="33"/>
      <c r="B47" s="35"/>
      <c r="C47" s="35"/>
      <c r="D47" s="33"/>
      <c r="E47" s="33"/>
      <c r="F47" s="33"/>
    </row>
    <row r="48" spans="1:15" x14ac:dyDescent="0.3">
      <c r="A48" s="33"/>
      <c r="B48" s="42" t="s">
        <v>20</v>
      </c>
      <c r="C48" s="42"/>
      <c r="D48" s="33"/>
      <c r="E48" s="33"/>
      <c r="F48" s="33"/>
    </row>
    <row r="49" spans="1:6" x14ac:dyDescent="0.3">
      <c r="A49" s="33"/>
      <c r="B49" s="33"/>
      <c r="C49" s="33"/>
      <c r="D49" s="33"/>
      <c r="E49" s="33"/>
      <c r="F49" s="33"/>
    </row>
    <row r="50" spans="1:6" x14ac:dyDescent="0.3">
      <c r="A50" s="32" t="s">
        <v>44</v>
      </c>
    </row>
  </sheetData>
  <sheetProtection algorithmName="SHA-512" hashValue="Dab9CRPEeP5ahFS1RpbHejXWIq8vKMj/7SwBCanQgoGvv1w3yFA8jaP7CoM+6RItrlxbb9LN/uzErVGETOyDoA==" saltValue="M66gqFINlV8/15bSH2O/5A==" spinCount="100000" sheet="1" selectLockedCells="1"/>
  <mergeCells count="30">
    <mergeCell ref="M42:N42"/>
    <mergeCell ref="M40:N40"/>
    <mergeCell ref="M41:N41"/>
    <mergeCell ref="N2:O2"/>
    <mergeCell ref="N3:O3"/>
    <mergeCell ref="N4:O4"/>
    <mergeCell ref="N5:O5"/>
    <mergeCell ref="A2:A5"/>
    <mergeCell ref="D12:G12"/>
    <mergeCell ref="A12:B16"/>
    <mergeCell ref="B2:M2"/>
    <mergeCell ref="B3:M3"/>
    <mergeCell ref="B4:M5"/>
    <mergeCell ref="F10:H10"/>
    <mergeCell ref="B44:C47"/>
    <mergeCell ref="A35:L42"/>
    <mergeCell ref="A34:L34"/>
    <mergeCell ref="A10:B10"/>
    <mergeCell ref="B48:C48"/>
    <mergeCell ref="D14:G14"/>
    <mergeCell ref="D16:G16"/>
    <mergeCell ref="L10:N10"/>
    <mergeCell ref="B33:L33"/>
    <mergeCell ref="M33:N33"/>
    <mergeCell ref="M34:N34"/>
    <mergeCell ref="M35:N35"/>
    <mergeCell ref="M36:N36"/>
    <mergeCell ref="M37:N37"/>
    <mergeCell ref="M38:N38"/>
    <mergeCell ref="M39:N39"/>
  </mergeCells>
  <dataValidations count="1">
    <dataValidation type="whole" allowBlank="1" showInputMessage="1" showErrorMessage="1" sqref="F20:F32" xr:uid="{00000000-0002-0000-0000-000000000000}">
      <formula1>0</formula1>
      <formula2>100000000</formula2>
    </dataValidation>
  </dataValidations>
  <pageMargins left="0.7" right="0.7" top="0.75" bottom="0.75" header="0.3" footer="0.3"/>
  <pageSetup paperSize="5" scale="47"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G20:G32</xm:sqref>
        </x14:dataValidation>
        <x14:dataValidation type="list" allowBlank="1" showInputMessage="1" showErrorMessage="1" xr:uid="{00000000-0002-0000-0000-000002000000}">
          <x14:formula1>
            <xm:f>Hoja2!$F$7:$F$8</xm:f>
          </x14:formula1>
          <xm:sqref>I20:I32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4.4" x14ac:dyDescent="0.3"/>
  <sheetData>
    <row r="7" spans="4:6" x14ac:dyDescent="0.3">
      <c r="D7" s="1">
        <v>0</v>
      </c>
      <c r="F7" s="3">
        <v>0.08</v>
      </c>
    </row>
    <row r="8" spans="4:6" x14ac:dyDescent="0.3">
      <c r="D8" s="1">
        <v>0.05</v>
      </c>
      <c r="F8" s="1">
        <v>0</v>
      </c>
    </row>
    <row r="9" spans="4:6" x14ac:dyDescent="0.3">
      <c r="D9" s="1">
        <v>0.19</v>
      </c>
    </row>
    <row r="10" spans="4:6" x14ac:dyDescent="0.3">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Yeisson Rios</cp:lastModifiedBy>
  <cp:lastPrinted>2022-01-27T18:55:46Z</cp:lastPrinted>
  <dcterms:created xsi:type="dcterms:W3CDTF">2017-04-28T13:22:52Z</dcterms:created>
  <dcterms:modified xsi:type="dcterms:W3CDTF">2022-08-08T20:57:49Z</dcterms:modified>
</cp:coreProperties>
</file>