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XCUARTAS\OneDrive - Universidad de Cundinamarca\Documentos\DIRECTA\F-CD-222 (2) APOYO LOGISTICO GIRARDOT\"/>
    </mc:Choice>
  </mc:AlternateContent>
  <xr:revisionPtr revIDLastSave="139" documentId="13_ncr:1_{FEC6E487-239C-492E-9849-9BFBFEC7CA9E}" xr6:coauthVersionLast="36" xr6:coauthVersionMax="47" xr10:uidLastSave="{206D82D9-31FE-4397-86B8-3D5F937846B9}"/>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O22" i="1" l="1"/>
  <c r="O25" i="1" s="1"/>
  <c r="L20" i="1"/>
  <c r="N20" i="1" l="1"/>
  <c r="M20" i="1"/>
  <c r="O21" i="1"/>
  <c r="J20" i="1"/>
  <c r="O29" i="1" l="1"/>
  <c r="H20" i="1"/>
  <c r="K20" i="1" s="1"/>
  <c r="O20" i="1" l="1"/>
  <c r="O23" i="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<sst xmlns="http://schemas.openxmlformats.org/spreadsheetml/2006/main" count="47" uniqueCount="46">
  <si>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</si>
  <si>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</si>
  <si>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</si>
  <si>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</si>
  <si>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</si>
  <si>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</si>
  <si>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</si>
  <si>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</si>
  <si>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</si>
  <si>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</si>
  <si>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</si>
  <si>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</si>
  <si>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</si>
  <si>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</si>
  <si>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</si>
  <si>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</si>
  <si>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</si>
  <si>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</si>
  <si>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</si>
  <si>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</si>
  <si>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</si>
  <si>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</si>
  <si>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</si>
  <si>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</si>
  <si>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</si>
  <si>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</si>
  <si>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</si>
  <si>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</si>
  <si>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</si>
  <si>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</si>
  <si>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</si>
  <si>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</si>
  <si>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</si>
  <si>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</si>
  <si>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</si>
  <si>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</si>
  <si>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</si>
  <si>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</si>
  <si>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</si>
  <si>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</si>
  <si>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</si>
  <si>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</si>
  <si>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</si>
  <si>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</si>
  <si>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</si>
  <si>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Servicio de refrigerio (por unidad) en la seccional Girardot de la Universidad de Cundinamarca. Consta de una de estas opciones (buñuelo, arepa, almojábana, pastel, sándwich o mantecada) y Jugo en caja o avena. Se debe dotar un mínimo de dos meseros por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</si>
</sst>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2" zoomScale="118" zoomScaleNormal="118"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5.42578125" style="8" customWidth="1"/>
    <col min="3" max="3" width="21" style="8" customWidth="1"/>
    <col min="4" max="4" width="13.28515625" style="8" customWidth="1"/>
    <col min="5" max="5" width="17" style="8" customWidth="1"/>
    <col min="6" max="6" width="15.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42</v>
      </c>
      <c r="O3" s="73"/>
    </row>
    <row r="4" spans="1:15" ht="16.5" customHeight="1" x14ac:dyDescent="0.25">
      <c r="A4" s="61"/>
      <c r="B4" s="68" t="s">
        <v>36</v>
      </c>
      <c r="C4" s="68"/>
      <c r="D4" s="68"/>
      <c r="E4" s="68"/>
      <c r="F4" s="68"/>
      <c r="G4" s="68"/>
      <c r="H4" s="68"/>
      <c r="I4" s="68"/>
      <c r="J4" s="68"/>
      <c r="K4" s="68"/>
      <c r="L4" s="68"/>
      <c r="M4" s="68"/>
      <c r="N4" s="73" t="s">
        <v>43</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30"/>
      <c r="J12" s="30"/>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30"/>
      <c r="J14" s="30"/>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87" customHeight="1" x14ac:dyDescent="0.25">
      <c r="A20" s="33">
        <v>1</v>
      </c>
      <c r="B20" s="74" t="s">
        <v>45</v>
      </c>
      <c r="C20" s="34"/>
      <c r="D20" s="25">
        <v>120</v>
      </c>
      <c r="E20" s="35" t="s">
        <v>40</v>
      </c>
      <c r="F20" s="28"/>
      <c r="G20" s="29">
        <v>0</v>
      </c>
      <c r="H20" s="1">
        <f>+ROUND(F20*G20,0)</f>
        <v>0</v>
      </c>
      <c r="I20" s="29">
        <v>0</v>
      </c>
      <c r="J20" s="1">
        <f>ROUND(F20*I20,0)</f>
        <v>0</v>
      </c>
      <c r="K20" s="1">
        <f>ROUND(F20+H20+J20,0)</f>
        <v>0</v>
      </c>
      <c r="L20" s="1">
        <f>ROUND(F20*D20,0)</f>
        <v>0</v>
      </c>
      <c r="M20" s="1">
        <f>ROUND(L20*G20,0)</f>
        <v>0</v>
      </c>
      <c r="N20" s="1">
        <f>ROUND(L20*I20,0)</f>
        <v>0</v>
      </c>
      <c r="O20" s="2">
        <f>ROUND(L20+N20+M20,0)</f>
        <v>0</v>
      </c>
    </row>
    <row r="21" spans="1:15" s="24" customFormat="1" ht="42" customHeight="1" thickBot="1" x14ac:dyDescent="0.25">
      <c r="A21" s="19"/>
      <c r="B21" s="54"/>
      <c r="C21" s="54"/>
      <c r="D21" s="54"/>
      <c r="E21" s="54"/>
      <c r="F21" s="54"/>
      <c r="G21" s="54"/>
      <c r="H21" s="54"/>
      <c r="I21" s="54"/>
      <c r="J21" s="54"/>
      <c r="K21" s="54"/>
      <c r="L21" s="54"/>
      <c r="M21" s="55" t="s">
        <v>35</v>
      </c>
      <c r="N21" s="55"/>
      <c r="O21" s="32">
        <f>SUMIF(G:G,0%,L:L)</f>
        <v>0</v>
      </c>
    </row>
    <row r="22" spans="1:15" s="24"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4" customFormat="1" ht="30" customHeight="1" x14ac:dyDescent="0.2">
      <c r="A23" s="36" t="s">
        <v>44</v>
      </c>
      <c r="B23" s="37"/>
      <c r="C23" s="37"/>
      <c r="D23" s="37"/>
      <c r="E23" s="37"/>
      <c r="F23" s="37"/>
      <c r="G23" s="37"/>
      <c r="H23" s="37"/>
      <c r="I23" s="37"/>
      <c r="J23" s="37"/>
      <c r="K23" s="37"/>
      <c r="L23" s="38"/>
      <c r="M23" s="56" t="s">
        <v>11</v>
      </c>
      <c r="N23" s="56"/>
      <c r="O23" s="4">
        <f>SUMIF(G:G,19%,L:L)</f>
        <v>0</v>
      </c>
    </row>
    <row r="24" spans="1:15" s="24" customFormat="1" ht="30" customHeight="1" x14ac:dyDescent="0.2">
      <c r="A24" s="39"/>
      <c r="B24" s="39"/>
      <c r="C24" s="39"/>
      <c r="D24" s="39"/>
      <c r="E24" s="39"/>
      <c r="F24" s="39"/>
      <c r="G24" s="39"/>
      <c r="H24" s="39"/>
      <c r="I24" s="39"/>
      <c r="J24" s="39"/>
      <c r="K24" s="39"/>
      <c r="L24" s="39"/>
      <c r="M24" s="57" t="s">
        <v>7</v>
      </c>
      <c r="N24" s="58"/>
      <c r="O24" s="5">
        <f>SUM(O21:O23)</f>
        <v>0</v>
      </c>
    </row>
    <row r="25" spans="1:15" s="24" customFormat="1" ht="30" customHeight="1" x14ac:dyDescent="0.2">
      <c r="A25" s="39"/>
      <c r="B25" s="39"/>
      <c r="C25" s="39"/>
      <c r="D25" s="39"/>
      <c r="E25" s="39"/>
      <c r="F25" s="39"/>
      <c r="G25" s="39"/>
      <c r="H25" s="39"/>
      <c r="I25" s="39"/>
      <c r="J25" s="39"/>
      <c r="K25" s="39"/>
      <c r="L25" s="39"/>
      <c r="M25" s="59" t="s">
        <v>12</v>
      </c>
      <c r="N25" s="60"/>
      <c r="O25" s="6">
        <f>ROUND(O22*5%,0)</f>
        <v>0</v>
      </c>
    </row>
    <row r="26" spans="1:15" s="24" customFormat="1" ht="30" customHeight="1" x14ac:dyDescent="0.2">
      <c r="A26" s="39"/>
      <c r="B26" s="39"/>
      <c r="C26" s="39"/>
      <c r="D26" s="39"/>
      <c r="E26" s="39"/>
      <c r="F26" s="39"/>
      <c r="G26" s="39"/>
      <c r="H26" s="39"/>
      <c r="I26" s="39"/>
      <c r="J26" s="39"/>
      <c r="K26" s="39"/>
      <c r="L26" s="39"/>
      <c r="M26" s="59" t="s">
        <v>13</v>
      </c>
      <c r="N26" s="60"/>
      <c r="O26" s="4">
        <f>ROUND(O23*19%,0)</f>
        <v>0</v>
      </c>
    </row>
    <row r="27" spans="1:15" s="24" customFormat="1" ht="30" customHeight="1" x14ac:dyDescent="0.2">
      <c r="A27" s="39"/>
      <c r="B27" s="39"/>
      <c r="C27" s="39"/>
      <c r="D27" s="39"/>
      <c r="E27" s="39"/>
      <c r="F27" s="39"/>
      <c r="G27" s="39"/>
      <c r="H27" s="39"/>
      <c r="I27" s="39"/>
      <c r="J27" s="39"/>
      <c r="K27" s="39"/>
      <c r="L27" s="39"/>
      <c r="M27" s="57" t="s">
        <v>14</v>
      </c>
      <c r="N27" s="58"/>
      <c r="O27" s="5">
        <f>SUM(O25:O26)</f>
        <v>0</v>
      </c>
    </row>
    <row r="28" spans="1:15" s="24" customFormat="1" ht="30" customHeight="1" x14ac:dyDescent="0.2">
      <c r="A28" s="39"/>
      <c r="B28" s="39"/>
      <c r="C28" s="39"/>
      <c r="D28" s="39"/>
      <c r="E28" s="39"/>
      <c r="F28" s="39"/>
      <c r="G28" s="39"/>
      <c r="H28" s="39"/>
      <c r="I28" s="39"/>
      <c r="J28" s="39"/>
      <c r="K28" s="39"/>
      <c r="L28" s="39"/>
      <c r="M28" s="71" t="s">
        <v>33</v>
      </c>
      <c r="N28" s="72"/>
      <c r="O28" s="4">
        <f>SUMIF(I:I,8%,N:N)</f>
        <v>0</v>
      </c>
    </row>
    <row r="29" spans="1:15" s="24" customFormat="1" ht="37.5" customHeight="1" x14ac:dyDescent="0.2">
      <c r="A29" s="39"/>
      <c r="B29" s="39"/>
      <c r="C29" s="39"/>
      <c r="D29" s="39"/>
      <c r="E29" s="39"/>
      <c r="F29" s="39"/>
      <c r="G29" s="39"/>
      <c r="H29" s="39"/>
      <c r="I29" s="39"/>
      <c r="J29" s="39"/>
      <c r="K29" s="39"/>
      <c r="L29" s="39"/>
      <c r="M29" s="69" t="s">
        <v>32</v>
      </c>
      <c r="N29" s="70"/>
      <c r="O29" s="5">
        <f>SUM(O28)</f>
        <v>0</v>
      </c>
    </row>
    <row r="30" spans="1:15" s="24" customFormat="1" ht="44.25" customHeight="1" x14ac:dyDescent="0.2">
      <c r="A30" s="39"/>
      <c r="B30" s="39"/>
      <c r="C30" s="39"/>
      <c r="D30" s="39"/>
      <c r="E30" s="39"/>
      <c r="F30" s="39"/>
      <c r="G30" s="39"/>
      <c r="H30" s="39"/>
      <c r="I30" s="39"/>
      <c r="J30" s="39"/>
      <c r="K30" s="39"/>
      <c r="L30" s="39"/>
      <c r="M30" s="69" t="s">
        <v>15</v>
      </c>
      <c r="N30" s="70"/>
      <c r="O30" s="5">
        <f>+O24+O27+O29</f>
        <v>0</v>
      </c>
    </row>
    <row r="33" spans="1:3" x14ac:dyDescent="0.25">
      <c r="B33" s="31"/>
      <c r="C33" s="31"/>
    </row>
    <row r="34" spans="1:3" x14ac:dyDescent="0.25">
      <c r="B34" s="52"/>
      <c r="C34" s="52"/>
    </row>
    <row r="35" spans="1:3" ht="15.75" thickBot="1" x14ac:dyDescent="0.3">
      <c r="B35" s="53"/>
      <c r="C35" s="53"/>
    </row>
    <row r="36" spans="1:3" x14ac:dyDescent="0.25">
      <c r="B36" s="43" t="s">
        <v>20</v>
      </c>
      <c r="C36" s="43"/>
    </row>
    <row r="38" spans="1:3" x14ac:dyDescent="0.25">
      <c r="A38" s="26" t="s">
        <v>41</v>
      </c>
    </row>
  </sheetData>
  <sheetProtection algorithmName="SHA-512" hashValue="WFTipQ0tNW+4vEsCAkYq2LB2c+MeU+c0sdQaBd1MoSTYD+BpH9h8vAwmtPr1dIVePXwXGDxIv3j/kiQopMEPBw==" saltValue="PkTyl91XyRy8ZWJDXoRKS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2022-08-17T20:29:05Z</dcterms:modified>
</cp:coreProperties>
</file>