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mc:AlternateContent xmlns:mc="http://schemas.openxmlformats.org/markup-compatibility/2006">
    <mc:Choice Requires="x15">
      <x15ac:absPath xmlns:x15ac="http://schemas.microsoft.com/office/spreadsheetml/2010/11/ac" url="C:\Users\XCUARTAS\OneDrive - Universidad de Cundinamarca\Documentos\DIRECTA\F-CD-211 - DISPENSADOR DE AGUA\"/>
    </mc:Choice>
  </mc:AlternateContent>
  <xr:revisionPtr revIDLastSave="10" documentId="6_{68289109-3924-45AB-A00A-D87119FF25B3}" xr6:coauthVersionLast="36" xr6:coauthVersionMax="47" xr10:uidLastSave="{265400EE-EA43-4666-9FB0-F647AA5495FB}"/>
  <bookViews>
    <workbookView xWindow="-120" yWindow="-120" windowWidth="21840" windowHeight="13140" xr2:uid="{00000000-000D-0000-FFFF-FFFF00000000}"/>
  </bookViews>
  <sheets>
    <sheet name="Hoja1" sheetId="1" r:id="rId1"/>
    <sheet name="Hoja2" sheetId="2"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M20" i="1" s="1"/>
  <c r="N20" i="1" l="1"/>
  <c r="O22" i="1"/>
  <c r="O25" i="1" s="1"/>
  <c r="O21" i="1"/>
  <c r="J20" i="1" l="1"/>
  <c r="H20" i="1" l="1"/>
  <c r="K20" i="1" s="1"/>
  <c r="O28" i="1"/>
  <c r="O29" i="1" s="1"/>
  <c r="O20" i="1"/>
  <c r="O23" i="1"/>
  <c r="O26" i="1" s="1"/>
  <c r="O27" i="1" s="1"/>
  <c r="O24" i="1" l="1"/>
  <c r="O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<sst xmlns="http://schemas.openxmlformats.org/spreadsheetml/2006/main" count="47" uniqueCount="46">
  <si>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</si>
  <si>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</si>
  <si>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</si>
  <si>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</si>
  <si>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</si>
  <si>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</si>
  <si>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</si>
  <si>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</si>
  <si>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</si>
  <si>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</si>
  <si>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</si>
  <si>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</si>
  <si>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</si>
  <si>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</si>
  <si>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</si>
  <si>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</si>
  <si>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</si>
  <si>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</si>
  <si>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</si>
  <si>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</si>
  <si>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</si>
  <si>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</si>
  <si>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</si>
  <si>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</si>
  <si>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</si>
  <si>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</si>
  <si>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</si>
  <si>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</si>
  <si>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</si>
  <si>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</si>
  <si>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</si>
  <si>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</si>
  <si>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</si>
  <si>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</si>
  <si>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</si>
  <si>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</si>
  <si>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</si>
  <si>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</si>
  <si>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</si>
  <si>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</si>
  <si>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</si>
  <si>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</si>
  <si>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</si>
  <si>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UNIDAD</t>
  </si>
  <si>
    <t>32.1- 41.3</t>
  </si>
  <si>
    <t>Dispensador de agua sin botellon, capacidad de agua fria 4 lts/hora centigrados, agua caliente hasta 6 lts/ hora, voltaje 120v / 60 hz, consumo total 580w, puerto de dispensador alto para jarras o botellas, 3 filtros incluidos + sedimentos (pp) + carbon activo comprimido (cto)+ membrana de ultra filtracion (uf). 
Kit de instalacion: manguera de 5 mts de 1/4 de pulgada, adaptador en "T" de 1/2 pulgada para conexion. 
Tamaño y peso: alto 117 cms, ancho 26 cms, profundo 50 cms, peso 21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</si>
</sst>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1" fillId="0" borderId="28" xfId="0" applyFont="1" applyBorder="1" applyAlignment="1">
      <alignment horizontal="left" vertical="center" wrapText="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70" zoomScaleNormal="70" zoomScaleSheetLayoutView="70" zoomScalePageLayoutView="55" workbookViewId="0">
      <selection activeCell="H12" sqref="H12"/>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38</v>
      </c>
      <c r="O3" s="73"/>
    </row>
    <row r="4" spans="1:15" ht="16.5" customHeight="1" x14ac:dyDescent="0.25">
      <c r="A4" s="61"/>
      <c r="B4" s="68" t="s">
        <v>36</v>
      </c>
      <c r="C4" s="68"/>
      <c r="D4" s="68"/>
      <c r="E4" s="68"/>
      <c r="F4" s="68"/>
      <c r="G4" s="68"/>
      <c r="H4" s="68"/>
      <c r="I4" s="68"/>
      <c r="J4" s="68"/>
      <c r="K4" s="68"/>
      <c r="L4" s="68"/>
      <c r="M4" s="68"/>
      <c r="N4" s="73" t="s">
        <v>39</v>
      </c>
      <c r="O4" s="73"/>
    </row>
    <row r="5" spans="1:15" ht="15" customHeight="1" x14ac:dyDescent="0.25">
      <c r="A5" s="61"/>
      <c r="B5" s="68"/>
      <c r="C5" s="68"/>
      <c r="D5" s="68"/>
      <c r="E5" s="68"/>
      <c r="F5" s="68"/>
      <c r="G5" s="68"/>
      <c r="H5" s="68"/>
      <c r="I5" s="68"/>
      <c r="J5" s="68"/>
      <c r="K5" s="68"/>
      <c r="L5" s="68"/>
      <c r="M5" s="68"/>
      <c r="N5" s="73" t="s">
        <v>40</v>
      </c>
      <c r="O5" s="73"/>
    </row>
    <row r="7" spans="1:15" x14ac:dyDescent="0.25">
      <c r="A7" s="11" t="s">
        <v>42</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30"/>
      <c r="J12" s="30"/>
      <c r="K12" s="17"/>
    </row>
    <row r="13" spans="1:15" ht="15.75" thickBot="1" x14ac:dyDescent="0.3">
      <c r="A13" s="64"/>
      <c r="B13" s="65"/>
      <c r="C13" s="19"/>
      <c r="D13" s="20"/>
      <c r="E13" s="16"/>
      <c r="F13" s="16"/>
      <c r="G13" s="16"/>
      <c r="K13" s="17"/>
    </row>
    <row r="14" spans="1:15" ht="30" customHeight="1" thickBot="1" x14ac:dyDescent="0.3">
      <c r="A14" s="64"/>
      <c r="B14" s="65"/>
      <c r="C14" s="19"/>
      <c r="D14" s="44" t="s">
        <v>18</v>
      </c>
      <c r="E14" s="45"/>
      <c r="F14" s="45"/>
      <c r="G14" s="46"/>
      <c r="H14" s="7"/>
      <c r="I14" s="30"/>
      <c r="J14" s="30"/>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86" customHeight="1" x14ac:dyDescent="0.25">
      <c r="A20" s="33">
        <v>1</v>
      </c>
      <c r="B20" s="36" t="s">
        <v>45</v>
      </c>
      <c r="C20" s="34"/>
      <c r="D20" s="25">
        <v>1</v>
      </c>
      <c r="E20" s="35" t="s">
        <v>43</v>
      </c>
      <c r="F20" s="28"/>
      <c r="G20" s="29">
        <v>0</v>
      </c>
      <c r="H20" s="1">
        <f>+ROUND(F20*G20,0)</f>
        <v>0</v>
      </c>
      <c r="I20" s="29">
        <v>0</v>
      </c>
      <c r="J20" s="1">
        <f>ROUND(F20*I20,0)</f>
        <v>0</v>
      </c>
      <c r="K20" s="1">
        <f>ROUND(F20+H20+J20,0)</f>
        <v>0</v>
      </c>
      <c r="L20" s="1">
        <f>ROUND(F20*D20,0)</f>
        <v>0</v>
      </c>
      <c r="M20" s="1">
        <f>ROUND(L20*G20,0)</f>
        <v>0</v>
      </c>
      <c r="N20" s="1">
        <f>ROUND(L20*I20,0)</f>
        <v>0</v>
      </c>
      <c r="O20" s="2">
        <f>ROUND(L20+N20+M20,0)</f>
        <v>0</v>
      </c>
    </row>
    <row r="21" spans="1:15" s="24" customFormat="1" ht="42" customHeight="1" thickBot="1" x14ac:dyDescent="0.25">
      <c r="A21" s="19"/>
      <c r="B21" s="54"/>
      <c r="C21" s="54"/>
      <c r="D21" s="54"/>
      <c r="E21" s="54"/>
      <c r="F21" s="54"/>
      <c r="G21" s="54"/>
      <c r="H21" s="54"/>
      <c r="I21" s="54"/>
      <c r="J21" s="54"/>
      <c r="K21" s="54"/>
      <c r="L21" s="54"/>
      <c r="M21" s="55" t="s">
        <v>35</v>
      </c>
      <c r="N21" s="55"/>
      <c r="O21" s="32">
        <f>SUMIF(G:G,0%,L:L)</f>
        <v>0</v>
      </c>
    </row>
    <row r="22" spans="1:15" s="24" customFormat="1" ht="39" customHeight="1" thickBot="1" x14ac:dyDescent="0.25">
      <c r="A22" s="40" t="s">
        <v>24</v>
      </c>
      <c r="B22" s="41"/>
      <c r="C22" s="41"/>
      <c r="D22" s="41"/>
      <c r="E22" s="41"/>
      <c r="F22" s="41"/>
      <c r="G22" s="41"/>
      <c r="H22" s="41"/>
      <c r="I22" s="41"/>
      <c r="J22" s="41"/>
      <c r="K22" s="41"/>
      <c r="L22" s="41"/>
      <c r="M22" s="56" t="s">
        <v>10</v>
      </c>
      <c r="N22" s="56"/>
      <c r="O22" s="4">
        <f>SUMIF(G:G,5%,L:L)</f>
        <v>0</v>
      </c>
    </row>
    <row r="23" spans="1:15" s="24" customFormat="1" ht="30" customHeight="1" x14ac:dyDescent="0.2">
      <c r="A23" s="37" t="s">
        <v>41</v>
      </c>
      <c r="B23" s="37"/>
      <c r="C23" s="37"/>
      <c r="D23" s="37"/>
      <c r="E23" s="37"/>
      <c r="F23" s="37"/>
      <c r="G23" s="37"/>
      <c r="H23" s="37"/>
      <c r="I23" s="37"/>
      <c r="J23" s="37"/>
      <c r="K23" s="37"/>
      <c r="L23" s="38"/>
      <c r="M23" s="56" t="s">
        <v>11</v>
      </c>
      <c r="N23" s="56"/>
      <c r="O23" s="4">
        <f>SUMIF(G:G,19%,L:L)</f>
        <v>0</v>
      </c>
    </row>
    <row r="24" spans="1:15" s="24" customFormat="1" ht="30" customHeight="1" x14ac:dyDescent="0.2">
      <c r="A24" s="39"/>
      <c r="B24" s="39"/>
      <c r="C24" s="39"/>
      <c r="D24" s="39"/>
      <c r="E24" s="39"/>
      <c r="F24" s="39"/>
      <c r="G24" s="39"/>
      <c r="H24" s="39"/>
      <c r="I24" s="39"/>
      <c r="J24" s="39"/>
      <c r="K24" s="39"/>
      <c r="L24" s="39"/>
      <c r="M24" s="57" t="s">
        <v>7</v>
      </c>
      <c r="N24" s="58"/>
      <c r="O24" s="5">
        <f>SUM(O21:O23)</f>
        <v>0</v>
      </c>
    </row>
    <row r="25" spans="1:15" s="24" customFormat="1" ht="30" customHeight="1" x14ac:dyDescent="0.2">
      <c r="A25" s="39"/>
      <c r="B25" s="39"/>
      <c r="C25" s="39"/>
      <c r="D25" s="39"/>
      <c r="E25" s="39"/>
      <c r="F25" s="39"/>
      <c r="G25" s="39"/>
      <c r="H25" s="39"/>
      <c r="I25" s="39"/>
      <c r="J25" s="39"/>
      <c r="K25" s="39"/>
      <c r="L25" s="39"/>
      <c r="M25" s="59" t="s">
        <v>12</v>
      </c>
      <c r="N25" s="60"/>
      <c r="O25" s="6">
        <f>ROUND(O22*5%,0)</f>
        <v>0</v>
      </c>
    </row>
    <row r="26" spans="1:15" s="24" customFormat="1" ht="30" customHeight="1" x14ac:dyDescent="0.2">
      <c r="A26" s="39"/>
      <c r="B26" s="39"/>
      <c r="C26" s="39"/>
      <c r="D26" s="39"/>
      <c r="E26" s="39"/>
      <c r="F26" s="39"/>
      <c r="G26" s="39"/>
      <c r="H26" s="39"/>
      <c r="I26" s="39"/>
      <c r="J26" s="39"/>
      <c r="K26" s="39"/>
      <c r="L26" s="39"/>
      <c r="M26" s="59" t="s">
        <v>13</v>
      </c>
      <c r="N26" s="60"/>
      <c r="O26" s="4">
        <f>ROUND(O23*19%,0)</f>
        <v>0</v>
      </c>
    </row>
    <row r="27" spans="1:15" s="24" customFormat="1" ht="30" customHeight="1" x14ac:dyDescent="0.2">
      <c r="A27" s="39"/>
      <c r="B27" s="39"/>
      <c r="C27" s="39"/>
      <c r="D27" s="39"/>
      <c r="E27" s="39"/>
      <c r="F27" s="39"/>
      <c r="G27" s="39"/>
      <c r="H27" s="39"/>
      <c r="I27" s="39"/>
      <c r="J27" s="39"/>
      <c r="K27" s="39"/>
      <c r="L27" s="39"/>
      <c r="M27" s="57" t="s">
        <v>14</v>
      </c>
      <c r="N27" s="58"/>
      <c r="O27" s="5">
        <f>SUM(O25:O26)</f>
        <v>0</v>
      </c>
    </row>
    <row r="28" spans="1:15" s="24" customFormat="1" ht="30" customHeight="1" x14ac:dyDescent="0.2">
      <c r="A28" s="39"/>
      <c r="B28" s="39"/>
      <c r="C28" s="39"/>
      <c r="D28" s="39"/>
      <c r="E28" s="39"/>
      <c r="F28" s="39"/>
      <c r="G28" s="39"/>
      <c r="H28" s="39"/>
      <c r="I28" s="39"/>
      <c r="J28" s="39"/>
      <c r="K28" s="39"/>
      <c r="L28" s="39"/>
      <c r="M28" s="71" t="s">
        <v>33</v>
      </c>
      <c r="N28" s="72"/>
      <c r="O28" s="4">
        <f>ROUND(SUM(N20:N20),0)</f>
        <v>0</v>
      </c>
    </row>
    <row r="29" spans="1:15" s="24" customFormat="1" ht="37.5" customHeight="1" x14ac:dyDescent="0.2">
      <c r="A29" s="39"/>
      <c r="B29" s="39"/>
      <c r="C29" s="39"/>
      <c r="D29" s="39"/>
      <c r="E29" s="39"/>
      <c r="F29" s="39"/>
      <c r="G29" s="39"/>
      <c r="H29" s="39"/>
      <c r="I29" s="39"/>
      <c r="J29" s="39"/>
      <c r="K29" s="39"/>
      <c r="L29" s="39"/>
      <c r="M29" s="69" t="s">
        <v>32</v>
      </c>
      <c r="N29" s="70"/>
      <c r="O29" s="5">
        <f>SUM(O28)</f>
        <v>0</v>
      </c>
    </row>
    <row r="30" spans="1:15" s="24" customFormat="1" ht="30" customHeight="1" x14ac:dyDescent="0.2">
      <c r="A30" s="39"/>
      <c r="B30" s="39"/>
      <c r="C30" s="39"/>
      <c r="D30" s="39"/>
      <c r="E30" s="39"/>
      <c r="F30" s="39"/>
      <c r="G30" s="39"/>
      <c r="H30" s="39"/>
      <c r="I30" s="39"/>
      <c r="J30" s="39"/>
      <c r="K30" s="39"/>
      <c r="L30" s="39"/>
      <c r="M30" s="69" t="s">
        <v>15</v>
      </c>
      <c r="N30" s="70"/>
      <c r="O30" s="5">
        <f>+O24+O27+O29</f>
        <v>0</v>
      </c>
    </row>
    <row r="33" spans="1:3" x14ac:dyDescent="0.25">
      <c r="B33" s="31"/>
      <c r="C33" s="31"/>
    </row>
    <row r="34" spans="1:3" x14ac:dyDescent="0.25">
      <c r="B34" s="52"/>
      <c r="C34" s="52"/>
    </row>
    <row r="35" spans="1:3" ht="15.75" thickBot="1" x14ac:dyDescent="0.3">
      <c r="B35" s="53"/>
      <c r="C35" s="53"/>
    </row>
    <row r="36" spans="1:3" x14ac:dyDescent="0.25">
      <c r="B36" s="43" t="s">
        <v>20</v>
      </c>
      <c r="C36" s="43"/>
    </row>
    <row r="38" spans="1:3" x14ac:dyDescent="0.25">
      <c r="A38" s="26" t="s">
        <v>44</v>
      </c>
    </row>
  </sheetData>
  <sheetProtection algorithmName="SHA-512" hashValue="XuMEKpLja5uBiSnaBoyoMjLKxt2PkNYIa1ViPumYInzPxcmGG9rfRD4XPBDjP9eQ/EcM7Sil1OlkteAmuYhV8Q==" saltValue="T7c22qsmiHXsMJICid9lKA==" spinCount="100000" sheet="1" scenarios="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2022-07-21T15:38:03Z</dcterms:modified>
</cp:coreProperties>
</file>