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3.- CONTRATACIÓN DIRECTA 2022/F-CD-191 TINTAS Y TONER/DOCUMENTOS A PUBLICAR/"/>
    </mc:Choice>
  </mc:AlternateContent>
  <xr:revisionPtr revIDLastSave="88" documentId="8_{6E01C5CF-5CD7-4422-8BDC-124FC0D3C1EF}" xr6:coauthVersionLast="47" xr6:coauthVersionMax="47" xr10:uidLastSave="{0DD9CC56-9C49-474D-9E25-BAC8F3B429C4}"/>
  <bookViews>
    <workbookView xWindow="-108" yWindow="-108" windowWidth="23256" windowHeight="12576" xr2:uid="{00000000-000D-0000-FFFF-FFFF00000000}"/>
  </bookViews>
  <sheets>
    <sheet name="Hoja1" sheetId="1" r:id="rId1"/>
    <sheet name="Hoja2" sheetId="2" r:id="rId2"/>
  </sheets>
  <definedNames>
    <definedName name="_xlnm.Print_Area" localSheetId="0">Hoja1!$A$1:$O$53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M20" i="1" s="1"/>
  <c r="J20" i="1"/>
  <c r="N20" i="1" s="1"/>
  <c r="L20" i="1"/>
  <c r="H21" i="1"/>
  <c r="M21" i="1" s="1"/>
  <c r="J21" i="1"/>
  <c r="N21" i="1" s="1"/>
  <c r="L21" i="1"/>
  <c r="H22" i="1"/>
  <c r="J22" i="1"/>
  <c r="N22" i="1" s="1"/>
  <c r="L22" i="1"/>
  <c r="H23" i="1"/>
  <c r="M23" i="1" s="1"/>
  <c r="J23" i="1"/>
  <c r="L23" i="1"/>
  <c r="H24" i="1"/>
  <c r="M24" i="1" s="1"/>
  <c r="J24" i="1"/>
  <c r="N24" i="1" s="1"/>
  <c r="L24" i="1"/>
  <c r="H25" i="1"/>
  <c r="J25" i="1"/>
  <c r="N25" i="1" s="1"/>
  <c r="L25" i="1"/>
  <c r="H26" i="1"/>
  <c r="M26" i="1" s="1"/>
  <c r="J26" i="1"/>
  <c r="N26" i="1" s="1"/>
  <c r="L26" i="1"/>
  <c r="H27" i="1"/>
  <c r="M27" i="1" s="1"/>
  <c r="J27" i="1"/>
  <c r="N27" i="1" s="1"/>
  <c r="L27" i="1"/>
  <c r="H28" i="1"/>
  <c r="M28" i="1" s="1"/>
  <c r="J28" i="1"/>
  <c r="N28" i="1" s="1"/>
  <c r="L28" i="1"/>
  <c r="H29" i="1"/>
  <c r="J29" i="1"/>
  <c r="N29" i="1" s="1"/>
  <c r="L29" i="1"/>
  <c r="H30" i="1"/>
  <c r="J30" i="1"/>
  <c r="N30" i="1" s="1"/>
  <c r="L30" i="1"/>
  <c r="H31" i="1"/>
  <c r="M31" i="1" s="1"/>
  <c r="J31" i="1"/>
  <c r="N31" i="1" s="1"/>
  <c r="L31" i="1"/>
  <c r="H32" i="1"/>
  <c r="M32" i="1" s="1"/>
  <c r="J32" i="1"/>
  <c r="N32" i="1" s="1"/>
  <c r="L32" i="1"/>
  <c r="H33" i="1"/>
  <c r="M33" i="1" s="1"/>
  <c r="J33" i="1"/>
  <c r="N33" i="1" s="1"/>
  <c r="L33" i="1"/>
  <c r="H34" i="1"/>
  <c r="J34" i="1"/>
  <c r="N34" i="1" s="1"/>
  <c r="L34" i="1"/>
  <c r="H35" i="1"/>
  <c r="J35" i="1"/>
  <c r="N35" i="1" s="1"/>
  <c r="L35" i="1"/>
  <c r="H19" i="1"/>
  <c r="K23" i="1" l="1"/>
  <c r="K28" i="1"/>
  <c r="N23" i="1"/>
  <c r="O23" i="1" s="1"/>
  <c r="K22" i="1"/>
  <c r="O32" i="1"/>
  <c r="O31" i="1"/>
  <c r="O24" i="1"/>
  <c r="K34" i="1"/>
  <c r="K27" i="1"/>
  <c r="K26" i="1"/>
  <c r="K25" i="1"/>
  <c r="K20" i="1"/>
  <c r="K35" i="1"/>
  <c r="K32" i="1"/>
  <c r="K30" i="1"/>
  <c r="K29" i="1"/>
  <c r="O27" i="1"/>
  <c r="K24" i="1"/>
  <c r="O21" i="1"/>
  <c r="K31" i="1"/>
  <c r="O33" i="1"/>
  <c r="M30" i="1"/>
  <c r="O30" i="1" s="1"/>
  <c r="O20" i="1"/>
  <c r="M35" i="1"/>
  <c r="O35" i="1" s="1"/>
  <c r="O28" i="1"/>
  <c r="M22" i="1"/>
  <c r="O22" i="1" s="1"/>
  <c r="O26" i="1"/>
  <c r="M29" i="1"/>
  <c r="O29" i="1" s="1"/>
  <c r="M25" i="1"/>
  <c r="O25" i="1" s="1"/>
  <c r="M34" i="1"/>
  <c r="O34" i="1" s="1"/>
  <c r="K33" i="1"/>
  <c r="K21" i="1"/>
  <c r="O37" i="1"/>
  <c r="O40" i="1" s="1"/>
  <c r="L19" i="1"/>
  <c r="O36" i="1" s="1"/>
  <c r="J19" i="1" l="1"/>
  <c r="N19" i="1" l="1"/>
  <c r="O43" i="1" l="1"/>
  <c r="O44" i="1" s="1"/>
  <c r="K19" i="1"/>
  <c r="M19" i="1" l="1"/>
  <c r="O19" i="1" s="1"/>
  <c r="O38" i="1"/>
  <c r="O41" i="1" l="1"/>
  <c r="O42" i="1" s="1"/>
  <c r="O39" i="1"/>
  <c r="O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<sst xmlns="http://schemas.openxmlformats.org/spreadsheetml/2006/main" count="79" uniqueCount="62">
  <si>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</si>
  <si>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</si>
  <si>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</si>
  <si>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</si>
  <si>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</si>
  <si>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</si>
  <si>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</si>
  <si>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</si>
  <si>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</si>
  <si>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</si>
  <si>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</si>
  <si>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</si>
  <si>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</si>
  <si>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</si>
  <si>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</si>
  <si>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</si>
  <si>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</si>
  <si>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</si>
  <si>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</si>
  <si>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</si>
  <si>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</si>
  <si>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</si>
  <si>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</si>
  <si>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</si>
  <si>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</si>
  <si>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</si>
  <si>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</si>
  <si>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</si>
  <si>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</si>
  <si>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</si>
  <si>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</si>
  <si>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</si>
  <si>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IMPUESTO NACIONAL AL CONSUMO –INC</t>
  </si>
  <si>
    <t>PORCENTAJE DE IMPUESTO NACIONAL AL CONSUMO –INC</t>
  </si>
  <si>
    <t>TOTAL IMPUESTO NACIONAL AL CONSUMO –INC</t>
  </si>
  <si>
    <t>IMPUESTO NACIONAL AL CONSUMO –INC  8%</t>
  </si>
  <si>
    <t>VALOR IMPUESTO NACIONAL AL CONSUMO –INC</t>
  </si>
  <si>
    <t>VALOR NO GRAVADO IVA 
(TARIFA 0%)</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</si>
  <si>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xml:space="preserve"> Tenga en cuenta que lo dispuesto en los artículos 426, 512-1, HASTA 512-13 del Estatuto tributario y normas concordantes. los cuales hacen referencia IMPUESTO NACIONAL AL CONSUMO para Personas Naturales y Persona Juridicas. 
</t>
    </r>
    <r>
      <rPr>
        <b/>
        <sz val="10"/>
        <color theme="1"/>
        <rFont val="Arial"/>
        <family val="2"/>
      </rPr>
      <t>NOTA 6:</t>
    </r>
    <r>
      <rPr>
        <sz val="10"/>
        <color theme="1"/>
        <rFont val="Arial"/>
        <family val="2"/>
      </rPr>
      <t xml:space="preserve"> 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para el presente proceso de cotización.
</t>
    </r>
    <r>
      <rPr>
        <b/>
        <sz val="10"/>
        <color theme="1"/>
        <rFont val="Arial"/>
        <family val="2"/>
      </rPr>
      <t>NOTA 10:</t>
    </r>
    <r>
      <rPr>
        <sz val="10"/>
        <color theme="1"/>
        <rFont val="Arial"/>
        <family val="2"/>
      </rPr>
      <t xml:space="preserve"> 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 (ABSr132) Formato publicado por la entidad, sera causal de INCUMPLIMIENTO.
</t>
    </r>
    <r>
      <rPr>
        <b/>
        <sz val="10"/>
        <color theme="1"/>
        <rFont val="Arial"/>
        <family val="2"/>
      </rPr>
      <t xml:space="preserve">NOTA 11: </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NOTA 12:</t>
    </r>
    <r>
      <rPr>
        <sz val="10"/>
        <color theme="1"/>
        <rFont val="Arial"/>
        <family val="2"/>
      </rPr>
      <t xml:space="preserve"> Señor cotizante recuerde revisar los términos y condiciones establecidos en el ABSr097 y sus anexos en su totalidad y tener en cuenta todas las condiciones establecidas para la presentación de la oferta.</t>
    </r>
  </si>
  <si>
    <t>CÓDIGO: ABSr125</t>
  </si>
  <si>
    <t>VERSIÓN: 2</t>
  </si>
  <si>
    <t>VIGENCIA: 2022-05-31</t>
  </si>
  <si>
    <t>PÁGINA 1 DE 1</t>
  </si>
  <si>
    <t>COTIZACIÓN PARA PROCESOS DE BIENES Y/O SERVICIOS</t>
  </si>
  <si>
    <t>UNIDAD</t>
  </si>
  <si>
    <t>CARTUCHO PLOTER HP T120 CYAN 711</t>
  </si>
  <si>
    <t>CARTUCHO PLOTER HP-T120 AMARILLO 711</t>
  </si>
  <si>
    <t>CARTUCHO PLOTER HPT120 MAGENTA 711</t>
  </si>
  <si>
    <t>CARTUCHO PLOTER HPT120 NEGRO 711</t>
  </si>
  <si>
    <t>TINTA EPSON L 200 CYAN 6442</t>
  </si>
  <si>
    <t>TINTA EPSON L 200 MAGENTA 6643</t>
  </si>
  <si>
    <t>TINTA EPSON L 200 NEGRO 6441</t>
  </si>
  <si>
    <t>TINTA EPSON L 200 YELLOW 6444</t>
  </si>
  <si>
    <t>TONER DELL 2GYKF 3760 MAGENTA</t>
  </si>
  <si>
    <t>TONER DELL 2PRFP 3760CYAN</t>
  </si>
  <si>
    <t>TONER DELL KT6FG 3760 NEGRO</t>
  </si>
  <si>
    <t>TONER DELL VOPNK 3760 AMARILLO</t>
  </si>
  <si>
    <t>TONER FOTO CONICA MINOLTA 215-TN118</t>
  </si>
  <si>
    <t>TONER HP LASERJET 11A/ Q6511A</t>
  </si>
  <si>
    <t>TONER HP LASERJET 49A/ Q5949A</t>
  </si>
  <si>
    <t>TONER HP Q7553A/Q5949A/ 53A NEGRO</t>
  </si>
  <si>
    <t>TONER KYOCERA TK-3190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</si>
</sst>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right style="thick">
        <color indexed="64"/>
      </right>
      <top style="medium">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2" applyNumberFormat="0" applyAlignment="0" applyProtection="0"/>
    <xf numFmtId="0" fontId="21" fillId="8" borderId="23" applyNumberFormat="0" applyAlignment="0" applyProtection="0"/>
    <xf numFmtId="0" fontId="22" fillId="8" borderId="22" applyNumberFormat="0" applyAlignment="0" applyProtection="0"/>
    <xf numFmtId="0" fontId="23" fillId="0" borderId="24" applyNumberFormat="0" applyFill="0" applyAlignment="0" applyProtection="0"/>
    <xf numFmtId="0" fontId="24" fillId="9" borderId="25" applyNumberFormat="0" applyAlignment="0" applyProtection="0"/>
    <xf numFmtId="0" fontId="25" fillId="0" borderId="0" applyNumberFormat="0" applyFill="0" applyBorder="0" applyAlignment="0" applyProtection="0"/>
    <xf numFmtId="0" fontId="5" fillId="10" borderId="26" applyNumberFormat="0" applyFont="0" applyAlignment="0" applyProtection="0"/>
    <xf numFmtId="0" fontId="26" fillId="0" borderId="0" applyNumberFormat="0" applyFill="0" applyBorder="0" applyAlignment="0" applyProtection="0"/>
    <xf numFmtId="0" fontId="27" fillId="0" borderId="27"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1">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2"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1" fillId="0" borderId="18"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0" fontId="1" fillId="2" borderId="0" xfId="0" applyFont="1" applyFill="1" applyBorder="1" applyAlignment="1" applyProtection="1">
      <alignment horizontal="center" vertical="center" wrapText="1"/>
      <protection locked="0"/>
    </xf>
    <xf numFmtId="9" fontId="0" fillId="0" borderId="0" xfId="0" applyNumberFormat="1"/>
    <xf numFmtId="0" fontId="3" fillId="0" borderId="2"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2" fillId="0" borderId="29" xfId="0" applyFont="1" applyBorder="1" applyAlignment="1" applyProtection="1">
      <alignment vertical="top" wrapText="1"/>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28"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FFFF99"/>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3"/>
  <sheetViews>
    <sheetView tabSelected="1" view="pageBreakPreview" topLeftCell="A22" zoomScale="70" zoomScaleNormal="85" zoomScaleSheetLayoutView="70" zoomScalePageLayoutView="55" workbookViewId="0">
      <selection activeCell="F22" sqref="F22"/>
    </sheetView>
  </sheetViews>
  <sheetFormatPr baseColWidth="10" defaultColWidth="11.44140625" defaultRowHeight="14.4" x14ac:dyDescent="0.3"/>
  <cols>
    <col min="1" max="1" width="10.6640625" style="11" customWidth="1"/>
    <col min="2" max="2" width="62.88671875" style="11" customWidth="1"/>
    <col min="3" max="3" width="13.44140625" style="11" customWidth="1"/>
    <col min="4" max="4" width="13.33203125" style="11" customWidth="1"/>
    <col min="5" max="5" width="17" style="11" customWidth="1"/>
    <col min="6" max="6" width="16.77734375" style="11" customWidth="1"/>
    <col min="7" max="7" width="18.88671875" style="11" customWidth="1"/>
    <col min="8" max="8" width="15" style="11" customWidth="1"/>
    <col min="9" max="9" width="20.33203125" style="11" customWidth="1"/>
    <col min="10" max="10" width="15" style="11" customWidth="1"/>
    <col min="11" max="11" width="17.88671875" style="13" customWidth="1"/>
    <col min="12" max="13" width="16.6640625" style="13" customWidth="1"/>
    <col min="14" max="14" width="14.6640625" style="13" customWidth="1"/>
    <col min="15" max="15" width="18.6640625" style="13" customWidth="1"/>
    <col min="16" max="16384" width="11.44140625" style="13"/>
  </cols>
  <sheetData>
    <row r="1" spans="1:15" ht="15" thickBot="1" x14ac:dyDescent="0.35">
      <c r="F1" s="12"/>
    </row>
    <row r="2" spans="1:15" ht="15.75" customHeight="1" thickBot="1" x14ac:dyDescent="0.35">
      <c r="A2" s="44"/>
      <c r="B2" s="42" t="s">
        <v>0</v>
      </c>
      <c r="C2" s="56"/>
      <c r="D2" s="56"/>
      <c r="E2" s="56"/>
      <c r="F2" s="56"/>
      <c r="G2" s="56"/>
      <c r="H2" s="56"/>
      <c r="I2" s="56"/>
      <c r="J2" s="56"/>
      <c r="K2" s="56"/>
      <c r="L2" s="56"/>
      <c r="M2" s="56"/>
      <c r="N2" s="42" t="s">
        <v>39</v>
      </c>
      <c r="O2" s="43"/>
    </row>
    <row r="3" spans="1:15" ht="15.75" customHeight="1" thickBot="1" x14ac:dyDescent="0.35">
      <c r="A3" s="45"/>
      <c r="B3" s="57" t="s">
        <v>1</v>
      </c>
      <c r="C3" s="58"/>
      <c r="D3" s="58"/>
      <c r="E3" s="58"/>
      <c r="F3" s="58"/>
      <c r="G3" s="58"/>
      <c r="H3" s="58"/>
      <c r="I3" s="58"/>
      <c r="J3" s="58"/>
      <c r="K3" s="58"/>
      <c r="L3" s="58"/>
      <c r="M3" s="58"/>
      <c r="N3" s="42" t="s">
        <v>40</v>
      </c>
      <c r="O3" s="43"/>
    </row>
    <row r="4" spans="1:15" ht="16.5" customHeight="1" thickBot="1" x14ac:dyDescent="0.35">
      <c r="A4" s="45"/>
      <c r="B4" s="59" t="s">
        <v>43</v>
      </c>
      <c r="C4" s="60"/>
      <c r="D4" s="60"/>
      <c r="E4" s="60"/>
      <c r="F4" s="60"/>
      <c r="G4" s="60"/>
      <c r="H4" s="60"/>
      <c r="I4" s="60"/>
      <c r="J4" s="60"/>
      <c r="K4" s="60"/>
      <c r="L4" s="60"/>
      <c r="M4" s="60"/>
      <c r="N4" s="42" t="s">
        <v>41</v>
      </c>
      <c r="O4" s="43"/>
    </row>
    <row r="5" spans="1:15" ht="15" customHeight="1" thickBot="1" x14ac:dyDescent="0.35">
      <c r="A5" s="46"/>
      <c r="B5" s="61"/>
      <c r="C5" s="62"/>
      <c r="D5" s="62"/>
      <c r="E5" s="62"/>
      <c r="F5" s="62"/>
      <c r="G5" s="62"/>
      <c r="H5" s="62"/>
      <c r="I5" s="62"/>
      <c r="J5" s="62"/>
      <c r="K5" s="62"/>
      <c r="L5" s="62"/>
      <c r="M5" s="62"/>
      <c r="N5" s="42" t="s">
        <v>42</v>
      </c>
      <c r="O5" s="43"/>
    </row>
    <row r="7" spans="1:15" x14ac:dyDescent="0.3">
      <c r="A7" s="14" t="s">
        <v>30</v>
      </c>
    </row>
    <row r="8" spans="1:15" x14ac:dyDescent="0.3">
      <c r="A8" s="15" t="s">
        <v>29</v>
      </c>
    </row>
    <row r="9" spans="1:15" ht="42.6" customHeight="1" x14ac:dyDescent="0.3">
      <c r="A9" s="68" t="s">
        <v>28</v>
      </c>
      <c r="B9" s="68"/>
      <c r="C9" s="16"/>
      <c r="E9" s="17" t="s">
        <v>21</v>
      </c>
      <c r="F9" s="70"/>
      <c r="G9" s="71"/>
      <c r="K9" s="18" t="s">
        <v>16</v>
      </c>
      <c r="L9" s="72"/>
      <c r="M9" s="73"/>
      <c r="N9" s="74"/>
    </row>
    <row r="10" spans="1:15" ht="15" thickBot="1" x14ac:dyDescent="0.35">
      <c r="A10" s="16"/>
      <c r="B10" s="16"/>
      <c r="C10" s="16"/>
      <c r="E10" s="19"/>
      <c r="F10" s="19"/>
      <c r="G10" s="19"/>
      <c r="K10" s="20"/>
      <c r="L10" s="21"/>
      <c r="M10" s="21"/>
      <c r="N10" s="21"/>
    </row>
    <row r="11" spans="1:15" ht="30.75" customHeight="1" thickBot="1" x14ac:dyDescent="0.35">
      <c r="A11" s="50" t="s">
        <v>26</v>
      </c>
      <c r="B11" s="51"/>
      <c r="C11" s="22"/>
      <c r="D11" s="47" t="s">
        <v>17</v>
      </c>
      <c r="E11" s="48"/>
      <c r="F11" s="48"/>
      <c r="G11" s="49"/>
      <c r="H11" s="7">
        <v>0</v>
      </c>
      <c r="I11" s="33"/>
      <c r="J11" s="33"/>
      <c r="K11" s="20"/>
    </row>
    <row r="12" spans="1:15" ht="15" thickBot="1" x14ac:dyDescent="0.35">
      <c r="A12" s="52"/>
      <c r="B12" s="53"/>
      <c r="C12" s="22"/>
      <c r="D12" s="23"/>
      <c r="E12" s="19"/>
      <c r="F12" s="19"/>
      <c r="G12" s="19"/>
      <c r="K12" s="20"/>
    </row>
    <row r="13" spans="1:15" ht="30" customHeight="1" thickBot="1" x14ac:dyDescent="0.35">
      <c r="A13" s="52"/>
      <c r="B13" s="53"/>
      <c r="C13" s="22"/>
      <c r="D13" s="47" t="s">
        <v>18</v>
      </c>
      <c r="E13" s="48"/>
      <c r="F13" s="48"/>
      <c r="G13" s="49"/>
      <c r="H13" s="7"/>
      <c r="I13" s="33"/>
      <c r="J13" s="33"/>
      <c r="K13" s="20"/>
    </row>
    <row r="14" spans="1:15" ht="18.75" customHeight="1" thickBot="1" x14ac:dyDescent="0.35">
      <c r="A14" s="52"/>
      <c r="B14" s="53"/>
      <c r="C14" s="22"/>
      <c r="E14" s="19"/>
      <c r="F14" s="19"/>
      <c r="G14" s="19"/>
      <c r="K14" s="20"/>
    </row>
    <row r="15" spans="1:15" ht="24" customHeight="1" thickBot="1" x14ac:dyDescent="0.35">
      <c r="A15" s="54"/>
      <c r="B15" s="55"/>
      <c r="C15" s="22"/>
      <c r="D15" s="47" t="s">
        <v>22</v>
      </c>
      <c r="E15" s="48"/>
      <c r="F15" s="48"/>
      <c r="G15" s="49"/>
      <c r="H15" s="7"/>
      <c r="I15" s="33"/>
      <c r="J15" s="33"/>
      <c r="K15" s="20"/>
      <c r="L15" s="21"/>
      <c r="M15" s="21"/>
      <c r="N15" s="21"/>
    </row>
    <row r="16" spans="1:15" x14ac:dyDescent="0.3">
      <c r="A16" s="16"/>
      <c r="B16" s="16"/>
      <c r="C16" s="16"/>
      <c r="E16" s="19"/>
      <c r="F16" s="19"/>
      <c r="G16" s="19"/>
      <c r="K16" s="20"/>
      <c r="L16" s="21"/>
      <c r="M16" s="21"/>
      <c r="N16" s="21"/>
    </row>
    <row r="18" spans="1:15" s="27" customFormat="1" ht="111.75" customHeight="1" x14ac:dyDescent="0.3">
      <c r="A18" s="24" t="s">
        <v>27</v>
      </c>
      <c r="B18" s="24" t="s">
        <v>2</v>
      </c>
      <c r="C18" s="24" t="s">
        <v>19</v>
      </c>
      <c r="D18" s="24" t="s">
        <v>3</v>
      </c>
      <c r="E18" s="24" t="s">
        <v>23</v>
      </c>
      <c r="F18" s="25" t="s">
        <v>4</v>
      </c>
      <c r="G18" s="26" t="s">
        <v>25</v>
      </c>
      <c r="H18" s="25" t="s">
        <v>5</v>
      </c>
      <c r="I18" s="25" t="s">
        <v>33</v>
      </c>
      <c r="J18" s="25" t="s">
        <v>36</v>
      </c>
      <c r="K18" s="25" t="s">
        <v>6</v>
      </c>
      <c r="L18" s="25" t="s">
        <v>7</v>
      </c>
      <c r="M18" s="25" t="s">
        <v>8</v>
      </c>
      <c r="N18" s="25" t="s">
        <v>32</v>
      </c>
      <c r="O18" s="25" t="s">
        <v>9</v>
      </c>
    </row>
    <row r="19" spans="1:15" s="27" customFormat="1" x14ac:dyDescent="0.3">
      <c r="A19" s="28">
        <v>1</v>
      </c>
      <c r="B19" s="29" t="s">
        <v>45</v>
      </c>
      <c r="C19" s="35"/>
      <c r="D19" s="30">
        <v>1</v>
      </c>
      <c r="E19" s="31" t="s">
        <v>44</v>
      </c>
      <c r="F19" s="9"/>
      <c r="G19" s="10">
        <v>0</v>
      </c>
      <c r="H19" s="1">
        <f>+ROUND(F19*G19,0)</f>
        <v>0</v>
      </c>
      <c r="I19" s="10">
        <v>0</v>
      </c>
      <c r="J19" s="1">
        <f>ROUND(F19*I19,0)</f>
        <v>0</v>
      </c>
      <c r="K19" s="1">
        <f>ROUND(F19+H19+J19,0)</f>
        <v>0</v>
      </c>
      <c r="L19" s="1">
        <f>ROUND(F19*D19,0)</f>
        <v>0</v>
      </c>
      <c r="M19" s="1">
        <f>ROUND(D19*H19,0)</f>
        <v>0</v>
      </c>
      <c r="N19" s="1">
        <f>ROUND(J19*D19,0)</f>
        <v>0</v>
      </c>
      <c r="O19" s="2">
        <f>ROUND(L19+N19+M19,0)</f>
        <v>0</v>
      </c>
    </row>
    <row r="20" spans="1:15" s="27" customFormat="1" x14ac:dyDescent="0.3">
      <c r="A20" s="28">
        <v>2</v>
      </c>
      <c r="B20" s="29" t="s">
        <v>46</v>
      </c>
      <c r="C20" s="35"/>
      <c r="D20" s="30">
        <v>1</v>
      </c>
      <c r="E20" s="31" t="s">
        <v>44</v>
      </c>
      <c r="F20" s="9"/>
      <c r="G20" s="10">
        <v>0</v>
      </c>
      <c r="H20" s="1">
        <f t="shared" ref="H20:H35" si="0">+ROUND(F20*G20,0)</f>
        <v>0</v>
      </c>
      <c r="I20" s="10">
        <v>0</v>
      </c>
      <c r="J20" s="1">
        <f t="shared" ref="J20:J35" si="1">ROUND(F20*I20,0)</f>
        <v>0</v>
      </c>
      <c r="K20" s="1">
        <f t="shared" ref="K20:K35" si="2">ROUND(F20+H20+J20,0)</f>
        <v>0</v>
      </c>
      <c r="L20" s="1">
        <f t="shared" ref="L20:L35" si="3">ROUND(F20*D20,0)</f>
        <v>0</v>
      </c>
      <c r="M20" s="1">
        <f t="shared" ref="M20:M35" si="4">ROUND(D20*H20,0)</f>
        <v>0</v>
      </c>
      <c r="N20" s="1">
        <f t="shared" ref="N20:N35" si="5">ROUND(J20*D20,0)</f>
        <v>0</v>
      </c>
      <c r="O20" s="2">
        <f t="shared" ref="O20:O35" si="6">ROUND(L20+N20+M20,0)</f>
        <v>0</v>
      </c>
    </row>
    <row r="21" spans="1:15" s="27" customFormat="1" x14ac:dyDescent="0.3">
      <c r="A21" s="28">
        <v>3</v>
      </c>
      <c r="B21" s="29" t="s">
        <v>47</v>
      </c>
      <c r="C21" s="35"/>
      <c r="D21" s="30">
        <v>1</v>
      </c>
      <c r="E21" s="31" t="s">
        <v>44</v>
      </c>
      <c r="F21" s="9"/>
      <c r="G21" s="10">
        <v>0</v>
      </c>
      <c r="H21" s="1">
        <f t="shared" si="0"/>
        <v>0</v>
      </c>
      <c r="I21" s="10">
        <v>0</v>
      </c>
      <c r="J21" s="1">
        <f t="shared" si="1"/>
        <v>0</v>
      </c>
      <c r="K21" s="1">
        <f t="shared" si="2"/>
        <v>0</v>
      </c>
      <c r="L21" s="1">
        <f t="shared" si="3"/>
        <v>0</v>
      </c>
      <c r="M21" s="1">
        <f t="shared" si="4"/>
        <v>0</v>
      </c>
      <c r="N21" s="1">
        <f t="shared" si="5"/>
        <v>0</v>
      </c>
      <c r="O21" s="2">
        <f t="shared" si="6"/>
        <v>0</v>
      </c>
    </row>
    <row r="22" spans="1:15" s="27" customFormat="1" x14ac:dyDescent="0.3">
      <c r="A22" s="28">
        <v>4</v>
      </c>
      <c r="B22" s="29" t="s">
        <v>48</v>
      </c>
      <c r="C22" s="35"/>
      <c r="D22" s="30">
        <v>1</v>
      </c>
      <c r="E22" s="31" t="s">
        <v>44</v>
      </c>
      <c r="F22" s="9"/>
      <c r="G22" s="10">
        <v>0</v>
      </c>
      <c r="H22" s="1">
        <f t="shared" si="0"/>
        <v>0</v>
      </c>
      <c r="I22" s="10">
        <v>0</v>
      </c>
      <c r="J22" s="1">
        <f t="shared" si="1"/>
        <v>0</v>
      </c>
      <c r="K22" s="1">
        <f t="shared" si="2"/>
        <v>0</v>
      </c>
      <c r="L22" s="1">
        <f t="shared" si="3"/>
        <v>0</v>
      </c>
      <c r="M22" s="1">
        <f t="shared" si="4"/>
        <v>0</v>
      </c>
      <c r="N22" s="1">
        <f t="shared" si="5"/>
        <v>0</v>
      </c>
      <c r="O22" s="2">
        <f t="shared" si="6"/>
        <v>0</v>
      </c>
    </row>
    <row r="23" spans="1:15" s="27" customFormat="1" x14ac:dyDescent="0.3">
      <c r="A23" s="28">
        <v>5</v>
      </c>
      <c r="B23" s="29" t="s">
        <v>49</v>
      </c>
      <c r="C23" s="35"/>
      <c r="D23" s="30">
        <v>1</v>
      </c>
      <c r="E23" s="31" t="s">
        <v>44</v>
      </c>
      <c r="F23" s="9"/>
      <c r="G23" s="10">
        <v>0</v>
      </c>
      <c r="H23" s="1">
        <f t="shared" si="0"/>
        <v>0</v>
      </c>
      <c r="I23" s="10">
        <v>0</v>
      </c>
      <c r="J23" s="1">
        <f t="shared" si="1"/>
        <v>0</v>
      </c>
      <c r="K23" s="1">
        <f t="shared" si="2"/>
        <v>0</v>
      </c>
      <c r="L23" s="1">
        <f t="shared" si="3"/>
        <v>0</v>
      </c>
      <c r="M23" s="1">
        <f t="shared" si="4"/>
        <v>0</v>
      </c>
      <c r="N23" s="1">
        <f t="shared" si="5"/>
        <v>0</v>
      </c>
      <c r="O23" s="2">
        <f t="shared" si="6"/>
        <v>0</v>
      </c>
    </row>
    <row r="24" spans="1:15" s="27" customFormat="1" x14ac:dyDescent="0.3">
      <c r="A24" s="28">
        <v>6</v>
      </c>
      <c r="B24" s="29" t="s">
        <v>50</v>
      </c>
      <c r="C24" s="35"/>
      <c r="D24" s="30">
        <v>1</v>
      </c>
      <c r="E24" s="31" t="s">
        <v>44</v>
      </c>
      <c r="F24" s="9"/>
      <c r="G24" s="10">
        <v>0</v>
      </c>
      <c r="H24" s="1">
        <f t="shared" si="0"/>
        <v>0</v>
      </c>
      <c r="I24" s="10">
        <v>0</v>
      </c>
      <c r="J24" s="1">
        <f t="shared" si="1"/>
        <v>0</v>
      </c>
      <c r="K24" s="1">
        <f t="shared" si="2"/>
        <v>0</v>
      </c>
      <c r="L24" s="1">
        <f t="shared" si="3"/>
        <v>0</v>
      </c>
      <c r="M24" s="1">
        <f t="shared" si="4"/>
        <v>0</v>
      </c>
      <c r="N24" s="1">
        <f t="shared" si="5"/>
        <v>0</v>
      </c>
      <c r="O24" s="2">
        <f t="shared" si="6"/>
        <v>0</v>
      </c>
    </row>
    <row r="25" spans="1:15" s="27" customFormat="1" x14ac:dyDescent="0.3">
      <c r="A25" s="28">
        <v>7</v>
      </c>
      <c r="B25" s="29" t="s">
        <v>51</v>
      </c>
      <c r="C25" s="35"/>
      <c r="D25" s="30">
        <v>1</v>
      </c>
      <c r="E25" s="31" t="s">
        <v>44</v>
      </c>
      <c r="F25" s="9"/>
      <c r="G25" s="10">
        <v>0</v>
      </c>
      <c r="H25" s="1">
        <f t="shared" si="0"/>
        <v>0</v>
      </c>
      <c r="I25" s="10">
        <v>0</v>
      </c>
      <c r="J25" s="1">
        <f t="shared" si="1"/>
        <v>0</v>
      </c>
      <c r="K25" s="1">
        <f t="shared" si="2"/>
        <v>0</v>
      </c>
      <c r="L25" s="1">
        <f t="shared" si="3"/>
        <v>0</v>
      </c>
      <c r="M25" s="1">
        <f t="shared" si="4"/>
        <v>0</v>
      </c>
      <c r="N25" s="1">
        <f t="shared" si="5"/>
        <v>0</v>
      </c>
      <c r="O25" s="2">
        <f t="shared" si="6"/>
        <v>0</v>
      </c>
    </row>
    <row r="26" spans="1:15" s="27" customFormat="1" x14ac:dyDescent="0.3">
      <c r="A26" s="28">
        <v>8</v>
      </c>
      <c r="B26" s="29" t="s">
        <v>52</v>
      </c>
      <c r="C26" s="35"/>
      <c r="D26" s="30">
        <v>1</v>
      </c>
      <c r="E26" s="31" t="s">
        <v>44</v>
      </c>
      <c r="F26" s="9"/>
      <c r="G26" s="10">
        <v>0</v>
      </c>
      <c r="H26" s="1">
        <f t="shared" si="0"/>
        <v>0</v>
      </c>
      <c r="I26" s="10">
        <v>0</v>
      </c>
      <c r="J26" s="1">
        <f t="shared" si="1"/>
        <v>0</v>
      </c>
      <c r="K26" s="1">
        <f t="shared" si="2"/>
        <v>0</v>
      </c>
      <c r="L26" s="1">
        <f t="shared" si="3"/>
        <v>0</v>
      </c>
      <c r="M26" s="1">
        <f t="shared" si="4"/>
        <v>0</v>
      </c>
      <c r="N26" s="1">
        <f t="shared" si="5"/>
        <v>0</v>
      </c>
      <c r="O26" s="2">
        <f t="shared" si="6"/>
        <v>0</v>
      </c>
    </row>
    <row r="27" spans="1:15" s="27" customFormat="1" x14ac:dyDescent="0.3">
      <c r="A27" s="28">
        <v>9</v>
      </c>
      <c r="B27" s="29" t="s">
        <v>53</v>
      </c>
      <c r="C27" s="35"/>
      <c r="D27" s="30">
        <v>1</v>
      </c>
      <c r="E27" s="31" t="s">
        <v>44</v>
      </c>
      <c r="F27" s="9"/>
      <c r="G27" s="10">
        <v>0</v>
      </c>
      <c r="H27" s="1">
        <f t="shared" si="0"/>
        <v>0</v>
      </c>
      <c r="I27" s="10">
        <v>0</v>
      </c>
      <c r="J27" s="1">
        <f t="shared" si="1"/>
        <v>0</v>
      </c>
      <c r="K27" s="1">
        <f t="shared" si="2"/>
        <v>0</v>
      </c>
      <c r="L27" s="1">
        <f t="shared" si="3"/>
        <v>0</v>
      </c>
      <c r="M27" s="1">
        <f t="shared" si="4"/>
        <v>0</v>
      </c>
      <c r="N27" s="1">
        <f t="shared" si="5"/>
        <v>0</v>
      </c>
      <c r="O27" s="2">
        <f t="shared" si="6"/>
        <v>0</v>
      </c>
    </row>
    <row r="28" spans="1:15" s="27" customFormat="1" x14ac:dyDescent="0.3">
      <c r="A28" s="28">
        <v>10</v>
      </c>
      <c r="B28" s="29" t="s">
        <v>54</v>
      </c>
      <c r="C28" s="35"/>
      <c r="D28" s="30">
        <v>1</v>
      </c>
      <c r="E28" s="31" t="s">
        <v>44</v>
      </c>
      <c r="F28" s="9"/>
      <c r="G28" s="10">
        <v>0</v>
      </c>
      <c r="H28" s="1">
        <f t="shared" si="0"/>
        <v>0</v>
      </c>
      <c r="I28" s="10">
        <v>0</v>
      </c>
      <c r="J28" s="1">
        <f t="shared" si="1"/>
        <v>0</v>
      </c>
      <c r="K28" s="1">
        <f t="shared" si="2"/>
        <v>0</v>
      </c>
      <c r="L28" s="1">
        <f t="shared" si="3"/>
        <v>0</v>
      </c>
      <c r="M28" s="1">
        <f t="shared" si="4"/>
        <v>0</v>
      </c>
      <c r="N28" s="1">
        <f t="shared" si="5"/>
        <v>0</v>
      </c>
      <c r="O28" s="2">
        <f t="shared" si="6"/>
        <v>0</v>
      </c>
    </row>
    <row r="29" spans="1:15" s="27" customFormat="1" x14ac:dyDescent="0.3">
      <c r="A29" s="28">
        <v>11</v>
      </c>
      <c r="B29" s="29" t="s">
        <v>55</v>
      </c>
      <c r="C29" s="35"/>
      <c r="D29" s="30">
        <v>1</v>
      </c>
      <c r="E29" s="31" t="s">
        <v>44</v>
      </c>
      <c r="F29" s="9"/>
      <c r="G29" s="10">
        <v>0</v>
      </c>
      <c r="H29" s="1">
        <f t="shared" si="0"/>
        <v>0</v>
      </c>
      <c r="I29" s="10">
        <v>0</v>
      </c>
      <c r="J29" s="1">
        <f t="shared" si="1"/>
        <v>0</v>
      </c>
      <c r="K29" s="1">
        <f t="shared" si="2"/>
        <v>0</v>
      </c>
      <c r="L29" s="1">
        <f t="shared" si="3"/>
        <v>0</v>
      </c>
      <c r="M29" s="1">
        <f t="shared" si="4"/>
        <v>0</v>
      </c>
      <c r="N29" s="1">
        <f t="shared" si="5"/>
        <v>0</v>
      </c>
      <c r="O29" s="2">
        <f t="shared" si="6"/>
        <v>0</v>
      </c>
    </row>
    <row r="30" spans="1:15" s="27" customFormat="1" x14ac:dyDescent="0.3">
      <c r="A30" s="28">
        <v>12</v>
      </c>
      <c r="B30" s="29" t="s">
        <v>56</v>
      </c>
      <c r="C30" s="35"/>
      <c r="D30" s="30">
        <v>1</v>
      </c>
      <c r="E30" s="31" t="s">
        <v>44</v>
      </c>
      <c r="F30" s="9"/>
      <c r="G30" s="10">
        <v>0</v>
      </c>
      <c r="H30" s="1">
        <f t="shared" si="0"/>
        <v>0</v>
      </c>
      <c r="I30" s="10">
        <v>0</v>
      </c>
      <c r="J30" s="1">
        <f t="shared" si="1"/>
        <v>0</v>
      </c>
      <c r="K30" s="1">
        <f t="shared" si="2"/>
        <v>0</v>
      </c>
      <c r="L30" s="1">
        <f t="shared" si="3"/>
        <v>0</v>
      </c>
      <c r="M30" s="1">
        <f t="shared" si="4"/>
        <v>0</v>
      </c>
      <c r="N30" s="1">
        <f t="shared" si="5"/>
        <v>0</v>
      </c>
      <c r="O30" s="2">
        <f t="shared" si="6"/>
        <v>0</v>
      </c>
    </row>
    <row r="31" spans="1:15" s="27" customFormat="1" x14ac:dyDescent="0.3">
      <c r="A31" s="28">
        <v>13</v>
      </c>
      <c r="B31" s="29" t="s">
        <v>57</v>
      </c>
      <c r="C31" s="35"/>
      <c r="D31" s="30">
        <v>1</v>
      </c>
      <c r="E31" s="31" t="s">
        <v>44</v>
      </c>
      <c r="F31" s="9"/>
      <c r="G31" s="10">
        <v>0</v>
      </c>
      <c r="H31" s="1">
        <f t="shared" si="0"/>
        <v>0</v>
      </c>
      <c r="I31" s="10">
        <v>0</v>
      </c>
      <c r="J31" s="1">
        <f t="shared" si="1"/>
        <v>0</v>
      </c>
      <c r="K31" s="1">
        <f t="shared" si="2"/>
        <v>0</v>
      </c>
      <c r="L31" s="1">
        <f t="shared" si="3"/>
        <v>0</v>
      </c>
      <c r="M31" s="1">
        <f t="shared" si="4"/>
        <v>0</v>
      </c>
      <c r="N31" s="1">
        <f t="shared" si="5"/>
        <v>0</v>
      </c>
      <c r="O31" s="2">
        <f t="shared" si="6"/>
        <v>0</v>
      </c>
    </row>
    <row r="32" spans="1:15" s="27" customFormat="1" x14ac:dyDescent="0.3">
      <c r="A32" s="28">
        <v>14</v>
      </c>
      <c r="B32" s="29" t="s">
        <v>58</v>
      </c>
      <c r="C32" s="35"/>
      <c r="D32" s="30">
        <v>1</v>
      </c>
      <c r="E32" s="31" t="s">
        <v>44</v>
      </c>
      <c r="F32" s="9"/>
      <c r="G32" s="10">
        <v>0</v>
      </c>
      <c r="H32" s="1">
        <f t="shared" si="0"/>
        <v>0</v>
      </c>
      <c r="I32" s="10">
        <v>0</v>
      </c>
      <c r="J32" s="1">
        <f t="shared" si="1"/>
        <v>0</v>
      </c>
      <c r="K32" s="1">
        <f t="shared" si="2"/>
        <v>0</v>
      </c>
      <c r="L32" s="1">
        <f t="shared" si="3"/>
        <v>0</v>
      </c>
      <c r="M32" s="1">
        <f t="shared" si="4"/>
        <v>0</v>
      </c>
      <c r="N32" s="1">
        <f t="shared" si="5"/>
        <v>0</v>
      </c>
      <c r="O32" s="2">
        <f t="shared" si="6"/>
        <v>0</v>
      </c>
    </row>
    <row r="33" spans="1:15" s="27" customFormat="1" x14ac:dyDescent="0.3">
      <c r="A33" s="28">
        <v>15</v>
      </c>
      <c r="B33" s="29" t="s">
        <v>59</v>
      </c>
      <c r="C33" s="35"/>
      <c r="D33" s="30">
        <v>1</v>
      </c>
      <c r="E33" s="31" t="s">
        <v>44</v>
      </c>
      <c r="F33" s="9"/>
      <c r="G33" s="10">
        <v>0</v>
      </c>
      <c r="H33" s="1">
        <f t="shared" si="0"/>
        <v>0</v>
      </c>
      <c r="I33" s="10">
        <v>0</v>
      </c>
      <c r="J33" s="1">
        <f t="shared" si="1"/>
        <v>0</v>
      </c>
      <c r="K33" s="1">
        <f t="shared" si="2"/>
        <v>0</v>
      </c>
      <c r="L33" s="1">
        <f t="shared" si="3"/>
        <v>0</v>
      </c>
      <c r="M33" s="1">
        <f t="shared" si="4"/>
        <v>0</v>
      </c>
      <c r="N33" s="1">
        <f t="shared" si="5"/>
        <v>0</v>
      </c>
      <c r="O33" s="2">
        <f t="shared" si="6"/>
        <v>0</v>
      </c>
    </row>
    <row r="34" spans="1:15" s="27" customFormat="1" x14ac:dyDescent="0.3">
      <c r="A34" s="28">
        <v>16</v>
      </c>
      <c r="B34" s="29" t="s">
        <v>60</v>
      </c>
      <c r="C34" s="35"/>
      <c r="D34" s="30">
        <v>1</v>
      </c>
      <c r="E34" s="31" t="s">
        <v>44</v>
      </c>
      <c r="F34" s="9"/>
      <c r="G34" s="10">
        <v>0</v>
      </c>
      <c r="H34" s="1">
        <f t="shared" si="0"/>
        <v>0</v>
      </c>
      <c r="I34" s="10">
        <v>0</v>
      </c>
      <c r="J34" s="1">
        <f t="shared" si="1"/>
        <v>0</v>
      </c>
      <c r="K34" s="1">
        <f t="shared" si="2"/>
        <v>0</v>
      </c>
      <c r="L34" s="1">
        <f t="shared" si="3"/>
        <v>0</v>
      </c>
      <c r="M34" s="1">
        <f t="shared" si="4"/>
        <v>0</v>
      </c>
      <c r="N34" s="1">
        <f t="shared" si="5"/>
        <v>0</v>
      </c>
      <c r="O34" s="2">
        <f t="shared" si="6"/>
        <v>0</v>
      </c>
    </row>
    <row r="35" spans="1:15" s="27" customFormat="1" x14ac:dyDescent="0.3">
      <c r="A35" s="28">
        <v>17</v>
      </c>
      <c r="B35" s="29" t="s">
        <v>61</v>
      </c>
      <c r="C35" s="35"/>
      <c r="D35" s="30">
        <v>1</v>
      </c>
      <c r="E35" s="31" t="s">
        <v>44</v>
      </c>
      <c r="F35" s="9"/>
      <c r="G35" s="10">
        <v>0</v>
      </c>
      <c r="H35" s="1">
        <f t="shared" si="0"/>
        <v>0</v>
      </c>
      <c r="I35" s="10">
        <v>0</v>
      </c>
      <c r="J35" s="1">
        <f t="shared" si="1"/>
        <v>0</v>
      </c>
      <c r="K35" s="1">
        <f t="shared" si="2"/>
        <v>0</v>
      </c>
      <c r="L35" s="1">
        <f t="shared" si="3"/>
        <v>0</v>
      </c>
      <c r="M35" s="1">
        <f t="shared" si="4"/>
        <v>0</v>
      </c>
      <c r="N35" s="1">
        <f t="shared" si="5"/>
        <v>0</v>
      </c>
      <c r="O35" s="2">
        <f t="shared" si="6"/>
        <v>0</v>
      </c>
    </row>
    <row r="36" spans="1:15" s="27" customFormat="1" ht="42" customHeight="1" thickBot="1" x14ac:dyDescent="0.3">
      <c r="A36" s="22"/>
      <c r="B36" s="77"/>
      <c r="C36" s="77"/>
      <c r="D36" s="77"/>
      <c r="E36" s="77"/>
      <c r="F36" s="77"/>
      <c r="G36" s="77"/>
      <c r="H36" s="77"/>
      <c r="I36" s="77"/>
      <c r="J36" s="77"/>
      <c r="K36" s="77"/>
      <c r="L36" s="77"/>
      <c r="M36" s="78" t="s">
        <v>37</v>
      </c>
      <c r="N36" s="78"/>
      <c r="O36" s="4">
        <f>SUMIF(G:G,0%,L:L)</f>
        <v>0</v>
      </c>
    </row>
    <row r="37" spans="1:15" s="27" customFormat="1" ht="39" customHeight="1" thickBot="1" x14ac:dyDescent="0.3">
      <c r="A37" s="66" t="s">
        <v>24</v>
      </c>
      <c r="B37" s="67"/>
      <c r="C37" s="67"/>
      <c r="D37" s="67"/>
      <c r="E37" s="67"/>
      <c r="F37" s="67"/>
      <c r="G37" s="67"/>
      <c r="H37" s="67"/>
      <c r="I37" s="67"/>
      <c r="J37" s="67"/>
      <c r="K37" s="67"/>
      <c r="L37" s="67"/>
      <c r="M37" s="78" t="s">
        <v>10</v>
      </c>
      <c r="N37" s="78"/>
      <c r="O37" s="4">
        <f>SUMIF(G:G,5%,L:L)</f>
        <v>0</v>
      </c>
    </row>
    <row r="38" spans="1:15" s="27" customFormat="1" ht="30" customHeight="1" x14ac:dyDescent="0.25">
      <c r="A38" s="63" t="s">
        <v>38</v>
      </c>
      <c r="B38" s="63"/>
      <c r="C38" s="63"/>
      <c r="D38" s="63"/>
      <c r="E38" s="63"/>
      <c r="F38" s="63"/>
      <c r="G38" s="63"/>
      <c r="H38" s="63"/>
      <c r="I38" s="63"/>
      <c r="J38" s="63"/>
      <c r="K38" s="63"/>
      <c r="L38" s="64"/>
      <c r="M38" s="78" t="s">
        <v>11</v>
      </c>
      <c r="N38" s="78"/>
      <c r="O38" s="4">
        <f>SUMIF(G:G,19%,L:L)</f>
        <v>0</v>
      </c>
    </row>
    <row r="39" spans="1:15" s="27" customFormat="1" ht="30" customHeight="1" x14ac:dyDescent="0.25">
      <c r="A39" s="65"/>
      <c r="B39" s="65"/>
      <c r="C39" s="65"/>
      <c r="D39" s="65"/>
      <c r="E39" s="65"/>
      <c r="F39" s="65"/>
      <c r="G39" s="65"/>
      <c r="H39" s="65"/>
      <c r="I39" s="65"/>
      <c r="J39" s="65"/>
      <c r="K39" s="65"/>
      <c r="L39" s="65"/>
      <c r="M39" s="36" t="s">
        <v>7</v>
      </c>
      <c r="N39" s="37"/>
      <c r="O39" s="5">
        <f>SUM(O36:O38)</f>
        <v>0</v>
      </c>
    </row>
    <row r="40" spans="1:15" s="27" customFormat="1" ht="30" customHeight="1" x14ac:dyDescent="0.25">
      <c r="A40" s="65"/>
      <c r="B40" s="65"/>
      <c r="C40" s="65"/>
      <c r="D40" s="65"/>
      <c r="E40" s="65"/>
      <c r="F40" s="65"/>
      <c r="G40" s="65"/>
      <c r="H40" s="65"/>
      <c r="I40" s="65"/>
      <c r="J40" s="65"/>
      <c r="K40" s="65"/>
      <c r="L40" s="65"/>
      <c r="M40" s="79" t="s">
        <v>12</v>
      </c>
      <c r="N40" s="80"/>
      <c r="O40" s="6">
        <f>ROUND(O37*5%,0)</f>
        <v>0</v>
      </c>
    </row>
    <row r="41" spans="1:15" s="27" customFormat="1" ht="30" customHeight="1" x14ac:dyDescent="0.25">
      <c r="A41" s="65"/>
      <c r="B41" s="65"/>
      <c r="C41" s="65"/>
      <c r="D41" s="65"/>
      <c r="E41" s="65"/>
      <c r="F41" s="65"/>
      <c r="G41" s="65"/>
      <c r="H41" s="65"/>
      <c r="I41" s="65"/>
      <c r="J41" s="65"/>
      <c r="K41" s="65"/>
      <c r="L41" s="65"/>
      <c r="M41" s="79" t="s">
        <v>13</v>
      </c>
      <c r="N41" s="80"/>
      <c r="O41" s="4">
        <f>ROUND(O38*19%,0)</f>
        <v>0</v>
      </c>
    </row>
    <row r="42" spans="1:15" s="27" customFormat="1" ht="30" customHeight="1" x14ac:dyDescent="0.25">
      <c r="A42" s="65"/>
      <c r="B42" s="65"/>
      <c r="C42" s="65"/>
      <c r="D42" s="65"/>
      <c r="E42" s="65"/>
      <c r="F42" s="65"/>
      <c r="G42" s="65"/>
      <c r="H42" s="65"/>
      <c r="I42" s="65"/>
      <c r="J42" s="65"/>
      <c r="K42" s="65"/>
      <c r="L42" s="65"/>
      <c r="M42" s="36" t="s">
        <v>14</v>
      </c>
      <c r="N42" s="37"/>
      <c r="O42" s="5">
        <f>SUM(O40:O41)</f>
        <v>0</v>
      </c>
    </row>
    <row r="43" spans="1:15" s="27" customFormat="1" ht="30" customHeight="1" x14ac:dyDescent="0.25">
      <c r="A43" s="65"/>
      <c r="B43" s="65"/>
      <c r="C43" s="65"/>
      <c r="D43" s="65"/>
      <c r="E43" s="65"/>
      <c r="F43" s="65"/>
      <c r="G43" s="65"/>
      <c r="H43" s="65"/>
      <c r="I43" s="65"/>
      <c r="J43" s="65"/>
      <c r="K43" s="65"/>
      <c r="L43" s="65"/>
      <c r="M43" s="40" t="s">
        <v>35</v>
      </c>
      <c r="N43" s="41"/>
      <c r="O43" s="4">
        <f>ROUND(SUM(N19:N35),0)</f>
        <v>0</v>
      </c>
    </row>
    <row r="44" spans="1:15" s="27" customFormat="1" ht="30" customHeight="1" x14ac:dyDescent="0.25">
      <c r="A44" s="65"/>
      <c r="B44" s="65"/>
      <c r="C44" s="65"/>
      <c r="D44" s="65"/>
      <c r="E44" s="65"/>
      <c r="F44" s="65"/>
      <c r="G44" s="65"/>
      <c r="H44" s="65"/>
      <c r="I44" s="65"/>
      <c r="J44" s="65"/>
      <c r="K44" s="65"/>
      <c r="L44" s="65"/>
      <c r="M44" s="38" t="s">
        <v>34</v>
      </c>
      <c r="N44" s="39"/>
      <c r="O44" s="5">
        <f>SUM(O43)</f>
        <v>0</v>
      </c>
    </row>
    <row r="45" spans="1:15" s="27" customFormat="1" ht="30" customHeight="1" x14ac:dyDescent="0.25">
      <c r="A45" s="65"/>
      <c r="B45" s="65"/>
      <c r="C45" s="65"/>
      <c r="D45" s="65"/>
      <c r="E45" s="65"/>
      <c r="F45" s="65"/>
      <c r="G45" s="65"/>
      <c r="H45" s="65"/>
      <c r="I45" s="65"/>
      <c r="J45" s="65"/>
      <c r="K45" s="65"/>
      <c r="L45" s="65"/>
      <c r="M45" s="38" t="s">
        <v>15</v>
      </c>
      <c r="N45" s="39"/>
      <c r="O45" s="5">
        <f>+O39+O42+O44</f>
        <v>0</v>
      </c>
    </row>
    <row r="48" spans="1:15" x14ac:dyDescent="0.3">
      <c r="B48" s="8"/>
      <c r="C48" s="8"/>
    </row>
    <row r="49" spans="1:3" ht="46.2" customHeight="1" x14ac:dyDescent="0.3">
      <c r="B49" s="75"/>
      <c r="C49" s="75"/>
    </row>
    <row r="50" spans="1:3" ht="46.2" customHeight="1" thickBot="1" x14ac:dyDescent="0.35">
      <c r="B50" s="76"/>
      <c r="C50" s="76"/>
    </row>
    <row r="51" spans="1:3" x14ac:dyDescent="0.3">
      <c r="B51" s="69" t="s">
        <v>20</v>
      </c>
      <c r="C51" s="69"/>
    </row>
    <row r="53" spans="1:3" x14ac:dyDescent="0.3">
      <c r="A53" s="32" t="s">
        <v>31</v>
      </c>
    </row>
  </sheetData>
  <sheetProtection algorithmName="SHA-512" hashValue="c89AjPJrg3ktKzhf+v/YdOCHA83R1kuJTzGKyZEYBZtsUF/a/oA1LDdPGa4sT9+gDrk1nm0y9SPZcNpcmHqQPw==" saltValue="er5xCME+ONiO8UOLEw+AHA==" spinCount="100000" sheet="1" selectLockedCells="1"/>
  <mergeCells count="30">
    <mergeCell ref="A38:L45"/>
    <mergeCell ref="A37:L37"/>
    <mergeCell ref="A9:B9"/>
    <mergeCell ref="B51:C51"/>
    <mergeCell ref="D13:G13"/>
    <mergeCell ref="D15:G15"/>
    <mergeCell ref="F9:G9"/>
    <mergeCell ref="L9:N9"/>
    <mergeCell ref="B49:C50"/>
    <mergeCell ref="B36:L36"/>
    <mergeCell ref="M36:N36"/>
    <mergeCell ref="M37:N37"/>
    <mergeCell ref="M38:N38"/>
    <mergeCell ref="M39:N39"/>
    <mergeCell ref="M40:N40"/>
    <mergeCell ref="M41:N41"/>
    <mergeCell ref="A2:A5"/>
    <mergeCell ref="D11:G11"/>
    <mergeCell ref="A11:B15"/>
    <mergeCell ref="B2:M2"/>
    <mergeCell ref="B3:M3"/>
    <mergeCell ref="B4:M5"/>
    <mergeCell ref="M42:N42"/>
    <mergeCell ref="M45:N45"/>
    <mergeCell ref="M43:N43"/>
    <mergeCell ref="M44:N44"/>
    <mergeCell ref="N2:O2"/>
    <mergeCell ref="N3:O3"/>
    <mergeCell ref="N4:O4"/>
    <mergeCell ref="N5:O5"/>
  </mergeCells>
  <dataValidations count="1">
    <dataValidation type="whole" allowBlank="1" showInputMessage="1" showErrorMessage="1" sqref="F19:F35" xr:uid="{00000000-0002-0000-0000-000000000000}">
      <formula1>0</formula1>
      <formula2>100000000</formula2>
    </dataValidation>
  </dataValidations>
  <pageMargins left="0.7" right="0.7" top="0.75" bottom="0.75" header="0.3" footer="0.3"/>
  <pageSetup paperSize="5" scale="42"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G19:G35</xm:sqref>
        </x14:dataValidation>
        <x14:dataValidation type="list" allowBlank="1" showInputMessage="1" showErrorMessage="1" xr:uid="{00000000-0002-0000-0000-000002000000}">
          <x14:formula1>
            <xm:f>Hoja2!$F$7:$F$8</xm:f>
          </x14:formula1>
          <xm:sqref>I19:I35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4.4" x14ac:dyDescent="0.3"/>
  <sheetData>
    <row r="7" spans="4:6" x14ac:dyDescent="0.3">
      <c r="D7" s="3">
        <v>0</v>
      </c>
      <c r="F7" s="34">
        <v>0.08</v>
      </c>
    </row>
    <row r="8" spans="4:6" x14ac:dyDescent="0.3">
      <c r="D8" s="3">
        <v>0.05</v>
      </c>
      <c r="F8" s="3">
        <v>0</v>
      </c>
    </row>
    <row r="9" spans="4:6" x14ac:dyDescent="0.3">
      <c r="D9" s="3">
        <v>0.19</v>
      </c>
    </row>
    <row r="10" spans="4:6"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2022-07-01T00:30:51Z</cp:lastPrinted>
  <dcterms:created xsi:type="dcterms:W3CDTF">2017-04-28T13:22:52Z</dcterms:created>
  <dcterms:modified xsi:type="dcterms:W3CDTF">2022-07-13T21:19:51Z</dcterms:modified>
</cp:coreProperties>
</file>