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apmora_ucundinamarca_edu_co/Documents/2022/F-CD-187 MOVILIDAD FUSAGASUGÁ- INTERACCIÓN/PUBLICACIÓN/"/>
    </mc:Choice>
  </mc:AlternateContent>
  <xr:revisionPtr revIDLastSave="174" documentId="8_{A2FB0E5F-75CD-42D5-841B-588E7552C16D}" xr6:coauthVersionLast="47" xr6:coauthVersionMax="47" xr10:uidLastSave="{1EDC3FD3-E0F6-44CF-AB58-1DA9E6465595}"/>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1" i="1" l="1"/>
  <c r="J21" i="1"/>
  <c r="H21" i="1"/>
  <c r="H20" i="1"/>
  <c r="J20" i="1"/>
  <c r="L20" i="1"/>
  <c r="M20" i="1" s="1"/>
  <c r="O23" i="1"/>
  <c r="O26" i="1" s="1"/>
  <c r="K21" i="1" l="1"/>
  <c r="M21" i="1"/>
  <c r="N21" i="1"/>
  <c r="N20" i="1"/>
  <c r="O20" i="1" s="1"/>
  <c r="K20" i="1"/>
  <c r="O29" i="1"/>
  <c r="O22" i="1"/>
  <c r="O21" i="1" l="1"/>
  <c r="O30" i="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<sst xmlns="http://schemas.openxmlformats.org/spreadsheetml/2006/main" count="49" uniqueCount="47">
  <si>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</si>
  <si>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</si>
  <si>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</si>
  <si>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</si>
  <si>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</si>
  <si>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</si>
  <si>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</si>
  <si>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</si>
  <si>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</si>
  <si>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</si>
  <si>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</si>
  <si>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</si>
  <si>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</si>
  <si>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</si>
  <si>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</si>
  <si>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</si>
  <si>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</si>
  <si>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</si>
  <si>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</si>
  <si>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</si>
  <si>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</si>
  <si>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</si>
  <si>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</si>
  <si>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</si>
  <si>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</si>
  <si>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</si>
  <si>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</si>
  <si>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</si>
  <si>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</si>
  <si>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</si>
  <si>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</si>
  <si>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</si>
  <si>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</si>
  <si>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</si>
  <si>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</si>
  <si>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</si>
  <si>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</si>
  <si>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</si>
  <si>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</si>
  <si>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</si>
  <si>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</si>
  <si>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</si>
  <si>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</si>
  <si>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</si>
  <si>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CONTRATAR EL SERVICIO DE ALIMENTACIÓN PARA
ESTUDIANTES DE MOVILIDAD ENTRANTE INTERNACIONAL.</t>
  </si>
  <si>
    <t>CONTRATAR EL SERVICIO DE HOSPEDAJE PARA
ESTUDIANTES DE MOVILIDAD ENTRANTE INTERNACIONAL.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</si>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</sst>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70" zoomScaleNormal="70" zoomScaleSheetLayoutView="70" zoomScalePageLayoutView="55" workbookViewId="0">
      <selection activeCell="B35" sqref="B35:C36"/>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11" t="s">
        <v>39</v>
      </c>
    </row>
    <row r="8" spans="1:15" x14ac:dyDescent="0.25">
      <c r="A8" s="11"/>
    </row>
    <row r="9" spans="1:15" x14ac:dyDescent="0.25">
      <c r="A9" s="12" t="s">
        <v>29</v>
      </c>
    </row>
    <row r="10" spans="1:15" ht="25.5" customHeight="1" x14ac:dyDescent="0.25">
      <c r="A10" s="42" t="s">
        <v>28</v>
      </c>
      <c r="B10" s="42"/>
      <c r="C10" s="13"/>
      <c r="E10" s="14" t="s">
        <v>21</v>
      </c>
      <c r="F10" s="47"/>
      <c r="G10" s="48"/>
      <c r="K10" s="15" t="s">
        <v>16</v>
      </c>
      <c r="L10" s="49"/>
      <c r="M10" s="50"/>
      <c r="N10" s="51"/>
    </row>
    <row r="11" spans="1:15" ht="15.75" thickBot="1" x14ac:dyDescent="0.3">
      <c r="A11" s="13"/>
      <c r="B11" s="13"/>
      <c r="C11" s="13"/>
      <c r="E11" s="16"/>
      <c r="F11" s="16"/>
      <c r="G11" s="16"/>
      <c r="K11" s="17"/>
      <c r="L11" s="18"/>
      <c r="M11" s="18"/>
      <c r="N11" s="18"/>
    </row>
    <row r="12" spans="1:15" ht="30.75" customHeight="1" thickBot="1" x14ac:dyDescent="0.3">
      <c r="A12" s="62" t="s">
        <v>26</v>
      </c>
      <c r="B12" s="63"/>
      <c r="C12" s="19"/>
      <c r="D12" s="44" t="s">
        <v>17</v>
      </c>
      <c r="E12" s="45"/>
      <c r="F12" s="45"/>
      <c r="G12" s="46"/>
      <c r="H12" s="7"/>
      <c r="I12" s="28"/>
      <c r="J12" s="28"/>
      <c r="K12" s="17"/>
    </row>
    <row r="13" spans="1:15" ht="15.75" thickBot="1" x14ac:dyDescent="0.3">
      <c r="A13" s="64"/>
      <c r="B13" s="65"/>
      <c r="C13" s="19"/>
      <c r="D13" s="18"/>
      <c r="E13" s="16"/>
      <c r="F13" s="16"/>
      <c r="G13" s="16"/>
      <c r="K13" s="17"/>
    </row>
    <row r="14" spans="1:15" ht="30" customHeight="1" thickBot="1" x14ac:dyDescent="0.3">
      <c r="A14" s="64"/>
      <c r="B14" s="65"/>
      <c r="C14" s="19"/>
      <c r="D14" s="44" t="s">
        <v>18</v>
      </c>
      <c r="E14" s="45"/>
      <c r="F14" s="45"/>
      <c r="G14" s="46"/>
      <c r="H14" s="7"/>
      <c r="I14" s="28"/>
      <c r="J14" s="28"/>
      <c r="K14" s="17"/>
    </row>
    <row r="15" spans="1:15" ht="18.75" customHeight="1" thickBot="1" x14ac:dyDescent="0.3">
      <c r="A15" s="64"/>
      <c r="B15" s="65"/>
      <c r="C15" s="19"/>
      <c r="E15" s="16"/>
      <c r="F15" s="16"/>
      <c r="G15" s="16"/>
      <c r="K15" s="17"/>
    </row>
    <row r="16" spans="1:15" ht="24" customHeight="1" thickBot="1" x14ac:dyDescent="0.3">
      <c r="A16" s="66"/>
      <c r="B16" s="67"/>
      <c r="C16" s="19"/>
      <c r="D16" s="44" t="s">
        <v>22</v>
      </c>
      <c r="E16" s="45"/>
      <c r="F16" s="45"/>
      <c r="G16" s="46"/>
      <c r="H16" s="7"/>
      <c r="I16" s="28"/>
      <c r="J16" s="28"/>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51" customHeight="1" x14ac:dyDescent="0.25">
      <c r="A20" s="31">
        <v>1</v>
      </c>
      <c r="B20" s="23" t="s">
        <v>44</v>
      </c>
      <c r="C20" s="32"/>
      <c r="D20" s="24">
        <v>14</v>
      </c>
      <c r="E20" s="33" t="s">
        <v>46</v>
      </c>
      <c r="F20" s="34"/>
      <c r="G20" s="27">
        <v>0</v>
      </c>
      <c r="H20" s="1">
        <f t="shared" ref="H20:H21" si="0">+ROUND(F20*G20,0)</f>
        <v>0</v>
      </c>
      <c r="I20" s="27">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2" customFormat="1" ht="51" customHeight="1" x14ac:dyDescent="0.25">
      <c r="A21" s="31">
        <v>2</v>
      </c>
      <c r="B21" s="23" t="s">
        <v>45</v>
      </c>
      <c r="C21" s="32"/>
      <c r="D21" s="24">
        <v>14</v>
      </c>
      <c r="E21" s="33" t="s">
        <v>46</v>
      </c>
      <c r="F21" s="34"/>
      <c r="G21" s="27">
        <v>0</v>
      </c>
      <c r="H21" s="1">
        <f t="shared" si="0"/>
        <v>0</v>
      </c>
      <c r="I21" s="27">
        <v>0</v>
      </c>
      <c r="J21" s="1">
        <f t="shared" si="1"/>
        <v>0</v>
      </c>
      <c r="K21" s="1">
        <f t="shared" si="2"/>
        <v>0</v>
      </c>
      <c r="L21" s="1">
        <f t="shared" si="3"/>
        <v>0</v>
      </c>
      <c r="M21" s="1">
        <f t="shared" si="4"/>
        <v>0</v>
      </c>
      <c r="N21" s="1">
        <f t="shared" si="5"/>
        <v>0</v>
      </c>
      <c r="O21" s="2">
        <f t="shared" si="6"/>
        <v>0</v>
      </c>
    </row>
    <row r="22" spans="1:15" s="22" customFormat="1" ht="42" customHeight="1" thickBot="1" x14ac:dyDescent="0.25">
      <c r="A22" s="19"/>
      <c r="B22" s="54"/>
      <c r="C22" s="54"/>
      <c r="D22" s="54"/>
      <c r="E22" s="54"/>
      <c r="F22" s="54"/>
      <c r="G22" s="54"/>
      <c r="H22" s="54"/>
      <c r="I22" s="54"/>
      <c r="J22" s="54"/>
      <c r="K22" s="54"/>
      <c r="L22" s="54"/>
      <c r="M22" s="55" t="s">
        <v>35</v>
      </c>
      <c r="N22" s="55"/>
      <c r="O22" s="30">
        <f>SUMIF(G:G,0%,L:L)</f>
        <v>0</v>
      </c>
    </row>
    <row r="23" spans="1:15" s="22" customFormat="1" ht="39" customHeight="1" thickBot="1" x14ac:dyDescent="0.25">
      <c r="A23" s="40" t="s">
        <v>24</v>
      </c>
      <c r="B23" s="41"/>
      <c r="C23" s="41"/>
      <c r="D23" s="41"/>
      <c r="E23" s="41"/>
      <c r="F23" s="41"/>
      <c r="G23" s="41"/>
      <c r="H23" s="41"/>
      <c r="I23" s="41"/>
      <c r="J23" s="41"/>
      <c r="K23" s="41"/>
      <c r="L23" s="41"/>
      <c r="M23" s="56" t="s">
        <v>10</v>
      </c>
      <c r="N23" s="56"/>
      <c r="O23" s="4">
        <f>SUMIF(G:G,5%,L:L)</f>
        <v>0</v>
      </c>
    </row>
    <row r="24" spans="1:15" s="22" customFormat="1" ht="30" customHeight="1" x14ac:dyDescent="0.2">
      <c r="A24" s="36" t="s">
        <v>42</v>
      </c>
      <c r="B24" s="37"/>
      <c r="C24" s="37"/>
      <c r="D24" s="37"/>
      <c r="E24" s="37"/>
      <c r="F24" s="37"/>
      <c r="G24" s="37"/>
      <c r="H24" s="37"/>
      <c r="I24" s="37"/>
      <c r="J24" s="37"/>
      <c r="K24" s="37"/>
      <c r="L24" s="38"/>
      <c r="M24" s="56" t="s">
        <v>11</v>
      </c>
      <c r="N24" s="56"/>
      <c r="O24" s="4">
        <f>SUMIF(G:G,19%,L:L)</f>
        <v>0</v>
      </c>
    </row>
    <row r="25" spans="1:15" s="22" customFormat="1" ht="30" customHeight="1" x14ac:dyDescent="0.2">
      <c r="A25" s="39"/>
      <c r="B25" s="39"/>
      <c r="C25" s="39"/>
      <c r="D25" s="39"/>
      <c r="E25" s="39"/>
      <c r="F25" s="39"/>
      <c r="G25" s="39"/>
      <c r="H25" s="39"/>
      <c r="I25" s="39"/>
      <c r="J25" s="39"/>
      <c r="K25" s="39"/>
      <c r="L25" s="39"/>
      <c r="M25" s="57" t="s">
        <v>7</v>
      </c>
      <c r="N25" s="58"/>
      <c r="O25" s="5">
        <f>SUM(O22:O24)</f>
        <v>0</v>
      </c>
    </row>
    <row r="26" spans="1:15" s="22" customFormat="1" ht="30" customHeight="1" x14ac:dyDescent="0.2">
      <c r="A26" s="39"/>
      <c r="B26" s="39"/>
      <c r="C26" s="39"/>
      <c r="D26" s="39"/>
      <c r="E26" s="39"/>
      <c r="F26" s="39"/>
      <c r="G26" s="39"/>
      <c r="H26" s="39"/>
      <c r="I26" s="39"/>
      <c r="J26" s="39"/>
      <c r="K26" s="39"/>
      <c r="L26" s="39"/>
      <c r="M26" s="59" t="s">
        <v>12</v>
      </c>
      <c r="N26" s="60"/>
      <c r="O26" s="6">
        <f>ROUND(O23*5%,0)</f>
        <v>0</v>
      </c>
    </row>
    <row r="27" spans="1:15" s="22" customFormat="1" ht="30" customHeight="1" x14ac:dyDescent="0.2">
      <c r="A27" s="39"/>
      <c r="B27" s="39"/>
      <c r="C27" s="39"/>
      <c r="D27" s="39"/>
      <c r="E27" s="39"/>
      <c r="F27" s="39"/>
      <c r="G27" s="39"/>
      <c r="H27" s="39"/>
      <c r="I27" s="39"/>
      <c r="J27" s="39"/>
      <c r="K27" s="39"/>
      <c r="L27" s="39"/>
      <c r="M27" s="59" t="s">
        <v>13</v>
      </c>
      <c r="N27" s="60"/>
      <c r="O27" s="4">
        <f>ROUND(O24*19%,0)</f>
        <v>0</v>
      </c>
    </row>
    <row r="28" spans="1:15" s="22" customFormat="1" ht="30" customHeight="1" x14ac:dyDescent="0.2">
      <c r="A28" s="39"/>
      <c r="B28" s="39"/>
      <c r="C28" s="39"/>
      <c r="D28" s="39"/>
      <c r="E28" s="39"/>
      <c r="F28" s="39"/>
      <c r="G28" s="39"/>
      <c r="H28" s="39"/>
      <c r="I28" s="39"/>
      <c r="J28" s="39"/>
      <c r="K28" s="39"/>
      <c r="L28" s="39"/>
      <c r="M28" s="57" t="s">
        <v>14</v>
      </c>
      <c r="N28" s="58"/>
      <c r="O28" s="5">
        <f>SUM(O26:O27)</f>
        <v>0</v>
      </c>
    </row>
    <row r="29" spans="1:15" s="22" customFormat="1" ht="30" customHeight="1" x14ac:dyDescent="0.2">
      <c r="A29" s="39"/>
      <c r="B29" s="39"/>
      <c r="C29" s="39"/>
      <c r="D29" s="39"/>
      <c r="E29" s="39"/>
      <c r="F29" s="39"/>
      <c r="G29" s="39"/>
      <c r="H29" s="39"/>
      <c r="I29" s="39"/>
      <c r="J29" s="39"/>
      <c r="K29" s="39"/>
      <c r="L29" s="39"/>
      <c r="M29" s="71" t="s">
        <v>33</v>
      </c>
      <c r="N29" s="72"/>
      <c r="O29" s="4">
        <f>SUMIF(I:I,8%,N:N)</f>
        <v>0</v>
      </c>
    </row>
    <row r="30" spans="1:15" s="22" customFormat="1" ht="37.5" customHeight="1" x14ac:dyDescent="0.2">
      <c r="A30" s="39"/>
      <c r="B30" s="39"/>
      <c r="C30" s="39"/>
      <c r="D30" s="39"/>
      <c r="E30" s="39"/>
      <c r="F30" s="39"/>
      <c r="G30" s="39"/>
      <c r="H30" s="39"/>
      <c r="I30" s="39"/>
      <c r="J30" s="39"/>
      <c r="K30" s="39"/>
      <c r="L30" s="39"/>
      <c r="M30" s="69" t="s">
        <v>32</v>
      </c>
      <c r="N30" s="70"/>
      <c r="O30" s="5">
        <f>SUM(O29)</f>
        <v>0</v>
      </c>
    </row>
    <row r="31" spans="1:15" s="22" customFormat="1" ht="44.25" customHeight="1" x14ac:dyDescent="0.2">
      <c r="A31" s="39"/>
      <c r="B31" s="39"/>
      <c r="C31" s="39"/>
      <c r="D31" s="39"/>
      <c r="E31" s="39"/>
      <c r="F31" s="39"/>
      <c r="G31" s="39"/>
      <c r="H31" s="39"/>
      <c r="I31" s="39"/>
      <c r="J31" s="39"/>
      <c r="K31" s="39"/>
      <c r="L31" s="39"/>
      <c r="M31" s="69" t="s">
        <v>15</v>
      </c>
      <c r="N31" s="70"/>
      <c r="O31" s="5">
        <f>+O25+O28+O30</f>
        <v>0</v>
      </c>
    </row>
    <row r="34" spans="1:9" x14ac:dyDescent="0.25">
      <c r="B34" s="29"/>
      <c r="C34" s="29"/>
    </row>
    <row r="35" spans="1:9" x14ac:dyDescent="0.25">
      <c r="B35" s="52"/>
      <c r="C35" s="52"/>
    </row>
    <row r="36" spans="1:9" ht="15.75" thickBot="1" x14ac:dyDescent="0.3">
      <c r="B36" s="53"/>
      <c r="C36" s="53"/>
    </row>
    <row r="37" spans="1:9" x14ac:dyDescent="0.25">
      <c r="B37" s="43" t="s">
        <v>20</v>
      </c>
      <c r="C37" s="43"/>
    </row>
    <row r="39" spans="1:9" x14ac:dyDescent="0.25">
      <c r="A39" s="25" t="s">
        <v>43</v>
      </c>
    </row>
    <row r="40" spans="1:9" x14ac:dyDescent="0.25">
      <c r="I40" s="35"/>
    </row>
  </sheetData>
  <sheetProtection algorithmName="SHA-512" hashValue="/qtmJ1ogPefG7XQDztLv6QujGR2EC8+hlF9b8v7Vg7unSsxD6jf95/+wI3J5YLr6ezMjG4qb71Jo3YfElTwVDw==" saltValue="lO8ous8Fd2nENZOyMgraaw=="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2022-09-05T15:46:51Z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