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184  SERVICIO LOGISTICO GRADUADOS/DOCUMENTOS A PUBLICAR/"/>
    </mc:Choice>
  </mc:AlternateContent>
  <xr:revisionPtr revIDLastSave="68" documentId="13_ncr:1_{FEC6E487-239C-492E-9849-9BFBFEC7CA9E}" xr6:coauthVersionLast="47" xr6:coauthVersionMax="47" xr10:uidLastSave="{CA9935A9-FB0C-4082-A743-DCDDFD585C42}"/>
  <bookViews>
    <workbookView xWindow="-120" yWindow="-120" windowWidth="21840" windowHeight="13140" xr2:uid="{00000000-000D-0000-FFFF-FFFF00000000}"/>
  </bookViews>
  <sheets>
    <sheet name="Hoja1" sheetId="1" r:id="rId1"/>
    <sheet name="Hoja2" sheetId="2"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M21" i="1" s="1"/>
  <c r="J21" i="1"/>
  <c r="N21" i="1" s="1"/>
  <c r="L21" i="1"/>
  <c r="H22" i="1"/>
  <c r="M22" i="1" s="1"/>
  <c r="J22" i="1"/>
  <c r="N22" i="1" s="1"/>
  <c r="L22" i="1"/>
  <c r="O24" i="1"/>
  <c r="O27" i="1" s="1"/>
  <c r="L20" i="1"/>
  <c r="O23" i="1" s="1"/>
  <c r="K22" i="1" l="1"/>
  <c r="K21" i="1"/>
  <c r="O21" i="1"/>
  <c r="O22" i="1"/>
  <c r="J20" i="1"/>
  <c r="N20" i="1" l="1"/>
  <c r="O30" i="1" l="1"/>
  <c r="O31" i="1" s="1"/>
  <c r="H20" i="1"/>
  <c r="K20" i="1" s="1"/>
  <c r="M20" i="1" l="1"/>
  <c r="O20" i="1" s="1"/>
  <c r="O25" i="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<sst xmlns="http://schemas.openxmlformats.org/spreadsheetml/2006/main" count="51" uniqueCount="48">
  <si>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</si>
  <si>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</si>
  <si>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</si>
  <si>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</si>
  <si>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</si>
  <si>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</si>
  <si>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</si>
  <si>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</si>
  <si>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</si>
  <si>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</si>
  <si>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</si>
  <si>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</si>
  <si>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</si>
  <si>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</si>
  <si>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</si>
  <si>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</si>
  <si>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</si>
  <si>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</si>
  <si>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</si>
  <si>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</si>
  <si>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</si>
  <si>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</si>
  <si>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</si>
  <si>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</si>
  <si>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</si>
  <si>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</si>
  <si>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</si>
  <si>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</si>
  <si>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</si>
  <si>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</si>
  <si>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</si>
  <si>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</si>
  <si>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</si>
  <si>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</si>
  <si>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</si>
  <si>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</si>
  <si>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</si>
  <si>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</si>
  <si>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</si>
  <si>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</si>
  <si>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</si>
  <si>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</si>
  <si>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</si>
  <si>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</si>
  <si>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</si>
  <si>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Bebida sin licor con un adorno en forma de sombrilla (cocteles) Incluido servicio de atención en mesa, utensilios “platos, copas, cubiertos y manteles y decoración en mesas por parte del oferente. Entrega en sede, seccionales y extensiones en las fechas establecidas por el supervisor del contrato. Nota: El servicio debe contar con mesas plásticas y/o madera según la cantidad requerida por el supervisor en cada una de las sedes de la Universidad de Cundinamarca</t>
  </si>
  <si>
    <t>Pasabocas: 
Pasabocas, con patacones de pollo y guacamole 1.200 unidades Incluido servicio de atención en mesa, utensilios “platos, copas, cubiertos y manteles y decoración en mesas por parte del oferente. Entrega en sede, seccionales y extensiones en las fechas establecidas por el supervisor del contrato. Nota: El servicio debe contar con mesas plásticas y/o madera según la cantidad requerida por el supervisor en cada una de las sedes de la Universidad de Cundinamarca</t>
  </si>
  <si>
    <t>Pasabocas: 
Pasabocas, de volovanes dulces de frutas 1.200 unidades Incluido servicio de atención en mesa, utensilios “platos, copas, cubiertos y manteles y decoración en mesas por parte del oferente. Entrega en sede, seccionales y extensiones en las fechas establecidas por el supervisor del contrato. Nota: El servicio debe contar con mesas plásticas y/o madera según la cantidad requerida por el supervisor en cada una de las sedes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</si>
</sst>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0" fontId="3" fillId="35" borderId="2" xfId="0" applyFont="1" applyFill="1" applyBorder="1" applyAlignment="1" applyProtection="1">
      <alignment horizontal="left" vertical="center" wrapText="1"/>
      <protection locked="0"/>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2"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1" fillId="0" borderId="18" xfId="0" applyFont="1" applyBorder="1" applyAlignment="1">
      <alignment vertical="center" wrapText="1"/>
    </xf>
    <xf numFmtId="0" fontId="1" fillId="0" borderId="29" xfId="0" applyFont="1" applyBorder="1" applyAlignment="1">
      <alignment horizontal="left" vertical="center" wrapText="1"/>
    </xf>
    <xf numFmtId="0" fontId="1" fillId="0" borderId="1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12" zoomScale="70" zoomScaleNormal="70" zoomScaleSheetLayoutView="70" zoomScalePageLayoutView="55" workbookViewId="0">
      <selection activeCell="D20" sqref="D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6"/>
      <c r="B2" s="63" t="s">
        <v>0</v>
      </c>
      <c r="C2" s="63"/>
      <c r="D2" s="63"/>
      <c r="E2" s="63"/>
      <c r="F2" s="63"/>
      <c r="G2" s="63"/>
      <c r="H2" s="63"/>
      <c r="I2" s="63"/>
      <c r="J2" s="63"/>
      <c r="K2" s="63"/>
      <c r="L2" s="63"/>
      <c r="M2" s="63"/>
      <c r="N2" s="68" t="s">
        <v>37</v>
      </c>
      <c r="O2" s="68"/>
    </row>
    <row r="3" spans="1:15" ht="15.75" customHeight="1" x14ac:dyDescent="0.25">
      <c r="A3" s="56"/>
      <c r="B3" s="63" t="s">
        <v>1</v>
      </c>
      <c r="C3" s="63"/>
      <c r="D3" s="63"/>
      <c r="E3" s="63"/>
      <c r="F3" s="63"/>
      <c r="G3" s="63"/>
      <c r="H3" s="63"/>
      <c r="I3" s="63"/>
      <c r="J3" s="63"/>
      <c r="K3" s="63"/>
      <c r="L3" s="63"/>
      <c r="M3" s="63"/>
      <c r="N3" s="68" t="s">
        <v>38</v>
      </c>
      <c r="O3" s="68"/>
    </row>
    <row r="4" spans="1:15" ht="16.5" customHeight="1" x14ac:dyDescent="0.25">
      <c r="A4" s="56"/>
      <c r="B4" s="63" t="s">
        <v>36</v>
      </c>
      <c r="C4" s="63"/>
      <c r="D4" s="63"/>
      <c r="E4" s="63"/>
      <c r="F4" s="63"/>
      <c r="G4" s="63"/>
      <c r="H4" s="63"/>
      <c r="I4" s="63"/>
      <c r="J4" s="63"/>
      <c r="K4" s="63"/>
      <c r="L4" s="63"/>
      <c r="M4" s="63"/>
      <c r="N4" s="68" t="s">
        <v>39</v>
      </c>
      <c r="O4" s="68"/>
    </row>
    <row r="5" spans="1:15" ht="15" customHeight="1" x14ac:dyDescent="0.25">
      <c r="A5" s="56"/>
      <c r="B5" s="63"/>
      <c r="C5" s="63"/>
      <c r="D5" s="63"/>
      <c r="E5" s="63"/>
      <c r="F5" s="63"/>
      <c r="G5" s="63"/>
      <c r="H5" s="63"/>
      <c r="I5" s="63"/>
      <c r="J5" s="63"/>
      <c r="K5" s="63"/>
      <c r="L5" s="63"/>
      <c r="M5" s="63"/>
      <c r="N5" s="68" t="s">
        <v>40</v>
      </c>
      <c r="O5" s="68"/>
    </row>
    <row r="7" spans="1:15" x14ac:dyDescent="0.25">
      <c r="A7" s="11" t="s">
        <v>42</v>
      </c>
    </row>
    <row r="8" spans="1:15" x14ac:dyDescent="0.25">
      <c r="A8" s="11"/>
    </row>
    <row r="9" spans="1:15" x14ac:dyDescent="0.25">
      <c r="A9" s="12" t="s">
        <v>29</v>
      </c>
    </row>
    <row r="10" spans="1:15" ht="25.5" customHeight="1" x14ac:dyDescent="0.25">
      <c r="A10" s="38" t="s">
        <v>28</v>
      </c>
      <c r="B10" s="38"/>
      <c r="C10" s="13"/>
      <c r="E10" s="14" t="s">
        <v>21</v>
      </c>
      <c r="F10" s="43"/>
      <c r="G10" s="44"/>
      <c r="K10" s="15" t="s">
        <v>16</v>
      </c>
      <c r="L10" s="45"/>
      <c r="M10" s="46"/>
      <c r="N10" s="47"/>
    </row>
    <row r="11" spans="1:15" ht="15.75" thickBot="1" x14ac:dyDescent="0.3">
      <c r="A11" s="13"/>
      <c r="B11" s="13"/>
      <c r="C11" s="13"/>
      <c r="E11" s="16"/>
      <c r="F11" s="16"/>
      <c r="G11" s="16"/>
      <c r="K11" s="17"/>
      <c r="L11" s="18"/>
      <c r="M11" s="18"/>
      <c r="N11" s="18"/>
    </row>
    <row r="12" spans="1:15" ht="30.75" customHeight="1" thickBot="1" x14ac:dyDescent="0.3">
      <c r="A12" s="57" t="s">
        <v>26</v>
      </c>
      <c r="B12" s="58"/>
      <c r="C12" s="19"/>
      <c r="D12" s="40" t="s">
        <v>17</v>
      </c>
      <c r="E12" s="41"/>
      <c r="F12" s="41"/>
      <c r="G12" s="42"/>
      <c r="H12" s="7"/>
      <c r="I12" s="31"/>
      <c r="J12" s="31"/>
      <c r="K12" s="17"/>
    </row>
    <row r="13" spans="1:15" ht="15.75" thickBot="1" x14ac:dyDescent="0.3">
      <c r="A13" s="59"/>
      <c r="B13" s="60"/>
      <c r="C13" s="19"/>
      <c r="D13" s="20"/>
      <c r="E13" s="16"/>
      <c r="F13" s="16"/>
      <c r="G13" s="16"/>
      <c r="K13" s="17"/>
    </row>
    <row r="14" spans="1:15" ht="30" customHeight="1" thickBot="1" x14ac:dyDescent="0.3">
      <c r="A14" s="59"/>
      <c r="B14" s="60"/>
      <c r="C14" s="19"/>
      <c r="D14" s="40" t="s">
        <v>18</v>
      </c>
      <c r="E14" s="41"/>
      <c r="F14" s="41"/>
      <c r="G14" s="42"/>
      <c r="H14" s="7"/>
      <c r="I14" s="31"/>
      <c r="J14" s="31"/>
      <c r="K14" s="17"/>
    </row>
    <row r="15" spans="1:15" ht="18.75" customHeight="1" thickBot="1" x14ac:dyDescent="0.3">
      <c r="A15" s="59"/>
      <c r="B15" s="60"/>
      <c r="C15" s="19"/>
      <c r="E15" s="16"/>
      <c r="F15" s="16"/>
      <c r="G15" s="16"/>
      <c r="K15" s="17"/>
    </row>
    <row r="16" spans="1:15" ht="24" customHeight="1" thickBot="1" x14ac:dyDescent="0.3">
      <c r="A16" s="61"/>
      <c r="B16" s="62"/>
      <c r="C16" s="19"/>
      <c r="D16" s="40" t="s">
        <v>22</v>
      </c>
      <c r="E16" s="41"/>
      <c r="F16" s="41"/>
      <c r="G16" s="42"/>
      <c r="H16" s="7"/>
      <c r="I16" s="31"/>
      <c r="J16" s="31"/>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02.5" customHeight="1" x14ac:dyDescent="0.25">
      <c r="A20" s="69">
        <v>1</v>
      </c>
      <c r="B20" s="71" t="s">
        <v>45</v>
      </c>
      <c r="C20" s="28"/>
      <c r="D20" s="73">
        <v>1200</v>
      </c>
      <c r="E20" s="25" t="s">
        <v>43</v>
      </c>
      <c r="F20" s="29"/>
      <c r="G20" s="30">
        <v>0</v>
      </c>
      <c r="H20" s="1">
        <f>+ROUND(F20*G20,0)</f>
        <v>0</v>
      </c>
      <c r="I20" s="30">
        <v>0.08</v>
      </c>
      <c r="J20" s="1">
        <f>ROUND(F20*I20,0)</f>
        <v>0</v>
      </c>
      <c r="K20" s="1">
        <f>ROUND(F20+H20+J20,0)</f>
        <v>0</v>
      </c>
      <c r="L20" s="1">
        <f>ROUND(F20*D20,0)</f>
        <v>0</v>
      </c>
      <c r="M20" s="1">
        <f>ROUND(D20*H20,0)</f>
        <v>0</v>
      </c>
      <c r="N20" s="1">
        <f>ROUND(J20*D20,0)</f>
        <v>0</v>
      </c>
      <c r="O20" s="2">
        <f>ROUND(L20+N20+M20,0)</f>
        <v>0</v>
      </c>
    </row>
    <row r="21" spans="1:15" s="24" customFormat="1" ht="202.5" customHeight="1" x14ac:dyDescent="0.25">
      <c r="A21" s="70">
        <v>2</v>
      </c>
      <c r="B21" s="72" t="s">
        <v>47</v>
      </c>
      <c r="C21" s="28"/>
      <c r="D21" s="73">
        <v>1200</v>
      </c>
      <c r="E21" s="25" t="s">
        <v>43</v>
      </c>
      <c r="F21" s="29"/>
      <c r="G21" s="30">
        <v>0</v>
      </c>
      <c r="H21" s="1">
        <f>+ROUND(F21*G21,0)</f>
        <v>0</v>
      </c>
      <c r="I21" s="30">
        <v>0.08</v>
      </c>
      <c r="J21" s="1">
        <f>ROUND(F21*I21,0)</f>
        <v>0</v>
      </c>
      <c r="K21" s="1">
        <f>ROUND(F21+H21+J21,0)</f>
        <v>0</v>
      </c>
      <c r="L21" s="1">
        <f>ROUND(F21*D21,0)</f>
        <v>0</v>
      </c>
      <c r="M21" s="1">
        <f>ROUND(D21*H21,0)</f>
        <v>0</v>
      </c>
      <c r="N21" s="1">
        <f>ROUND(J21*D21,0)</f>
        <v>0</v>
      </c>
      <c r="O21" s="2">
        <f>ROUND(L21+N21+M21,0)</f>
        <v>0</v>
      </c>
    </row>
    <row r="22" spans="1:15" s="24" customFormat="1" ht="202.5" customHeight="1" x14ac:dyDescent="0.25">
      <c r="A22" s="70">
        <v>3</v>
      </c>
      <c r="B22" s="72" t="s">
        <v>46</v>
      </c>
      <c r="C22" s="28"/>
      <c r="D22" s="73">
        <v>1200</v>
      </c>
      <c r="E22" s="25" t="s">
        <v>43</v>
      </c>
      <c r="F22" s="29"/>
      <c r="G22" s="30">
        <v>0</v>
      </c>
      <c r="H22" s="1">
        <f>+ROUND(F22*G22,0)</f>
        <v>0</v>
      </c>
      <c r="I22" s="30">
        <v>0.08</v>
      </c>
      <c r="J22" s="1">
        <f>ROUND(F22*I22,0)</f>
        <v>0</v>
      </c>
      <c r="K22" s="1">
        <f>ROUND(F22+H22+J22,0)</f>
        <v>0</v>
      </c>
      <c r="L22" s="1">
        <f>ROUND(F22*D22,0)</f>
        <v>0</v>
      </c>
      <c r="M22" s="1">
        <f>ROUND(D22*H22,0)</f>
        <v>0</v>
      </c>
      <c r="N22" s="1">
        <f>ROUND(J22*D22,0)</f>
        <v>0</v>
      </c>
      <c r="O22" s="2">
        <f>ROUND(L22+N22+M22,0)</f>
        <v>0</v>
      </c>
    </row>
    <row r="23" spans="1:15" s="24" customFormat="1" ht="42" customHeight="1" thickBot="1" x14ac:dyDescent="0.25">
      <c r="A23" s="19"/>
      <c r="B23" s="50"/>
      <c r="C23" s="50"/>
      <c r="D23" s="50"/>
      <c r="E23" s="50"/>
      <c r="F23" s="50"/>
      <c r="G23" s="50"/>
      <c r="H23" s="50"/>
      <c r="I23" s="50"/>
      <c r="J23" s="50"/>
      <c r="K23" s="50"/>
      <c r="L23" s="50"/>
      <c r="M23" s="51" t="s">
        <v>35</v>
      </c>
      <c r="N23" s="51"/>
      <c r="O23" s="4">
        <f>SUMIF(G:G,0%,L:L)</f>
        <v>0</v>
      </c>
    </row>
    <row r="24" spans="1:15" s="24" customFormat="1" ht="39" customHeight="1" thickBot="1" x14ac:dyDescent="0.25">
      <c r="A24" s="36" t="s">
        <v>24</v>
      </c>
      <c r="B24" s="37"/>
      <c r="C24" s="37"/>
      <c r="D24" s="37"/>
      <c r="E24" s="37"/>
      <c r="F24" s="37"/>
      <c r="G24" s="37"/>
      <c r="H24" s="37"/>
      <c r="I24" s="37"/>
      <c r="J24" s="37"/>
      <c r="K24" s="37"/>
      <c r="L24" s="37"/>
      <c r="M24" s="51" t="s">
        <v>10</v>
      </c>
      <c r="N24" s="51"/>
      <c r="O24" s="4">
        <f>SUMIF(G:G,5%,L:L)</f>
        <v>0</v>
      </c>
    </row>
    <row r="25" spans="1:15" s="24" customFormat="1" ht="30" customHeight="1" x14ac:dyDescent="0.2">
      <c r="A25" s="33" t="s">
        <v>41</v>
      </c>
      <c r="B25" s="33"/>
      <c r="C25" s="33"/>
      <c r="D25" s="33"/>
      <c r="E25" s="33"/>
      <c r="F25" s="33"/>
      <c r="G25" s="33"/>
      <c r="H25" s="33"/>
      <c r="I25" s="33"/>
      <c r="J25" s="33"/>
      <c r="K25" s="33"/>
      <c r="L25" s="34"/>
      <c r="M25" s="51" t="s">
        <v>11</v>
      </c>
      <c r="N25" s="51"/>
      <c r="O25" s="4">
        <f>SUMIF(G:G,19%,L:L)</f>
        <v>0</v>
      </c>
    </row>
    <row r="26" spans="1:15" s="24" customFormat="1" ht="30" customHeight="1" x14ac:dyDescent="0.2">
      <c r="A26" s="35"/>
      <c r="B26" s="35"/>
      <c r="C26" s="35"/>
      <c r="D26" s="35"/>
      <c r="E26" s="35"/>
      <c r="F26" s="35"/>
      <c r="G26" s="35"/>
      <c r="H26" s="35"/>
      <c r="I26" s="35"/>
      <c r="J26" s="35"/>
      <c r="K26" s="35"/>
      <c r="L26" s="35"/>
      <c r="M26" s="52" t="s">
        <v>7</v>
      </c>
      <c r="N26" s="53"/>
      <c r="O26" s="5">
        <f>SUM(O23:O25)</f>
        <v>0</v>
      </c>
    </row>
    <row r="27" spans="1:15" s="24" customFormat="1" ht="30" customHeight="1" x14ac:dyDescent="0.2">
      <c r="A27" s="35"/>
      <c r="B27" s="35"/>
      <c r="C27" s="35"/>
      <c r="D27" s="35"/>
      <c r="E27" s="35"/>
      <c r="F27" s="35"/>
      <c r="G27" s="35"/>
      <c r="H27" s="35"/>
      <c r="I27" s="35"/>
      <c r="J27" s="35"/>
      <c r="K27" s="35"/>
      <c r="L27" s="35"/>
      <c r="M27" s="54" t="s">
        <v>12</v>
      </c>
      <c r="N27" s="55"/>
      <c r="O27" s="6">
        <f>ROUND(O24*5%,0)</f>
        <v>0</v>
      </c>
    </row>
    <row r="28" spans="1:15" s="24" customFormat="1" ht="30" customHeight="1" x14ac:dyDescent="0.2">
      <c r="A28" s="35"/>
      <c r="B28" s="35"/>
      <c r="C28" s="35"/>
      <c r="D28" s="35"/>
      <c r="E28" s="35"/>
      <c r="F28" s="35"/>
      <c r="G28" s="35"/>
      <c r="H28" s="35"/>
      <c r="I28" s="35"/>
      <c r="J28" s="35"/>
      <c r="K28" s="35"/>
      <c r="L28" s="35"/>
      <c r="M28" s="54" t="s">
        <v>13</v>
      </c>
      <c r="N28" s="55"/>
      <c r="O28" s="4">
        <f>ROUND(O25*19%,0)</f>
        <v>0</v>
      </c>
    </row>
    <row r="29" spans="1:15" s="24" customFormat="1" ht="30" customHeight="1" x14ac:dyDescent="0.2">
      <c r="A29" s="35"/>
      <c r="B29" s="35"/>
      <c r="C29" s="35"/>
      <c r="D29" s="35"/>
      <c r="E29" s="35"/>
      <c r="F29" s="35"/>
      <c r="G29" s="35"/>
      <c r="H29" s="35"/>
      <c r="I29" s="35"/>
      <c r="J29" s="35"/>
      <c r="K29" s="35"/>
      <c r="L29" s="35"/>
      <c r="M29" s="52" t="s">
        <v>14</v>
      </c>
      <c r="N29" s="53"/>
      <c r="O29" s="5">
        <f>SUM(O27:O28)</f>
        <v>0</v>
      </c>
    </row>
    <row r="30" spans="1:15" s="24" customFormat="1" ht="30" customHeight="1" x14ac:dyDescent="0.2">
      <c r="A30" s="35"/>
      <c r="B30" s="35"/>
      <c r="C30" s="35"/>
      <c r="D30" s="35"/>
      <c r="E30" s="35"/>
      <c r="F30" s="35"/>
      <c r="G30" s="35"/>
      <c r="H30" s="35"/>
      <c r="I30" s="35"/>
      <c r="J30" s="35"/>
      <c r="K30" s="35"/>
      <c r="L30" s="35"/>
      <c r="M30" s="66" t="s">
        <v>33</v>
      </c>
      <c r="N30" s="67"/>
      <c r="O30" s="4">
        <f>ROUND(SUM(N20:N20),0)</f>
        <v>0</v>
      </c>
    </row>
    <row r="31" spans="1:15" s="24" customFormat="1" ht="37.5" customHeight="1" x14ac:dyDescent="0.2">
      <c r="A31" s="35"/>
      <c r="B31" s="35"/>
      <c r="C31" s="35"/>
      <c r="D31" s="35"/>
      <c r="E31" s="35"/>
      <c r="F31" s="35"/>
      <c r="G31" s="35"/>
      <c r="H31" s="35"/>
      <c r="I31" s="35"/>
      <c r="J31" s="35"/>
      <c r="K31" s="35"/>
      <c r="L31" s="35"/>
      <c r="M31" s="64" t="s">
        <v>32</v>
      </c>
      <c r="N31" s="65"/>
      <c r="O31" s="5">
        <f>SUM(O30)</f>
        <v>0</v>
      </c>
    </row>
    <row r="32" spans="1:15" s="24" customFormat="1" ht="30" customHeight="1" x14ac:dyDescent="0.2">
      <c r="A32" s="35"/>
      <c r="B32" s="35"/>
      <c r="C32" s="35"/>
      <c r="D32" s="35"/>
      <c r="E32" s="35"/>
      <c r="F32" s="35"/>
      <c r="G32" s="35"/>
      <c r="H32" s="35"/>
      <c r="I32" s="35"/>
      <c r="J32" s="35"/>
      <c r="K32" s="35"/>
      <c r="L32" s="35"/>
      <c r="M32" s="64" t="s">
        <v>15</v>
      </c>
      <c r="N32" s="65"/>
      <c r="O32" s="5">
        <f>+O26+O29+O31</f>
        <v>0</v>
      </c>
    </row>
    <row r="35" spans="1:3" x14ac:dyDescent="0.25">
      <c r="B35" s="32"/>
      <c r="C35" s="32"/>
    </row>
    <row r="36" spans="1:3" x14ac:dyDescent="0.25">
      <c r="B36" s="48"/>
      <c r="C36" s="48"/>
    </row>
    <row r="37" spans="1:3" ht="15.75" thickBot="1" x14ac:dyDescent="0.3">
      <c r="B37" s="49"/>
      <c r="C37" s="49"/>
    </row>
    <row r="38" spans="1:3" x14ac:dyDescent="0.25">
      <c r="B38" s="39" t="s">
        <v>20</v>
      </c>
      <c r="C38" s="39"/>
    </row>
    <row r="40" spans="1:3" x14ac:dyDescent="0.25">
      <c r="A40" s="26" t="s">
        <v>44</v>
      </c>
    </row>
  </sheetData>
  <sheetProtection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G20:G22</xm:sqref>
        </x14:dataValidation>
        <x14:dataValidation type="list" allowBlank="1" showInputMessage="1" showErrorMessage="1" xr:uid="{00000000-0002-0000-0000-000002000000}">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2022-07-07T19:52:24Z</dcterms:modified>
</cp:coreProperties>
</file>