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166 MAQUINARIA Y EQ. ELECTRONICOS\"/>
    </mc:Choice>
  </mc:AlternateContent>
  <xr:revisionPtr revIDLastSave="0" documentId="13_ncr:1_{A190CD38-476F-44C5-92D9-489448FA6F16}" xr6:coauthVersionLast="36"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1" l="1"/>
  <c r="M23" i="1"/>
  <c r="M24" i="1"/>
  <c r="M25" i="1"/>
  <c r="L21" i="1"/>
  <c r="L22" i="1"/>
  <c r="L23" i="1"/>
  <c r="L24" i="1"/>
  <c r="L25" i="1"/>
  <c r="L26" i="1"/>
  <c r="L27" i="1"/>
  <c r="K22" i="1"/>
  <c r="K23" i="1"/>
  <c r="J21" i="1"/>
  <c r="N21" i="1" s="1"/>
  <c r="O21" i="1" s="1"/>
  <c r="J22" i="1"/>
  <c r="N22" i="1" s="1"/>
  <c r="O22" i="1" s="1"/>
  <c r="J23" i="1"/>
  <c r="N23" i="1" s="1"/>
  <c r="J24" i="1"/>
  <c r="N24" i="1" s="1"/>
  <c r="J25" i="1"/>
  <c r="N25" i="1" s="1"/>
  <c r="J26" i="1"/>
  <c r="N26" i="1" s="1"/>
  <c r="J27" i="1"/>
  <c r="N27" i="1" s="1"/>
  <c r="H21" i="1"/>
  <c r="M21" i="1" s="1"/>
  <c r="H22" i="1"/>
  <c r="H23" i="1"/>
  <c r="H24" i="1"/>
  <c r="K24" i="1" s="1"/>
  <c r="H25" i="1"/>
  <c r="K25" i="1" s="1"/>
  <c r="H26" i="1"/>
  <c r="M26" i="1" s="1"/>
  <c r="H27" i="1"/>
  <c r="M27" i="1" s="1"/>
  <c r="O25" i="1" l="1"/>
  <c r="O24" i="1"/>
  <c r="O23" i="1"/>
  <c r="O27" i="1"/>
  <c r="O26" i="1"/>
  <c r="K21" i="1"/>
  <c r="K27" i="1"/>
  <c r="K26" i="1"/>
  <c r="O29" i="1" l="1"/>
  <c r="O32" i="1" s="1"/>
  <c r="L20" i="1"/>
  <c r="O28" i="1" s="1"/>
  <c r="J20" i="1" l="1"/>
  <c r="N20" i="1" l="1"/>
  <c r="O35" i="1" l="1"/>
  <c r="O36" i="1" s="1"/>
  <c r="H20" i="1"/>
  <c r="K20" i="1" s="1"/>
  <c r="M20" i="1" l="1"/>
  <c r="O20" i="1" s="1"/>
  <c r="O30" i="1"/>
  <c r="O33" i="1" l="1"/>
  <c r="O34" i="1" s="1"/>
  <c r="O31" i="1"/>
  <c r="O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<sst xmlns="http://schemas.openxmlformats.org/spreadsheetml/2006/main" count="61" uniqueCount="53">
  <si>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</si>
  <si>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</si>
  <si>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</si>
  <si>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</si>
  <si>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</si>
  <si>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</si>
  <si>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</si>
  <si>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</si>
  <si>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</si>
  <si>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</si>
  <si>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</si>
  <si>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</si>
  <si>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</si>
  <si>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</si>
  <si>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</si>
  <si>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</si>
  <si>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</si>
  <si>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</si>
  <si>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</si>
  <si>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</si>
  <si>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</si>
  <si>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</si>
  <si>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</si>
  <si>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</si>
  <si>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</si>
  <si>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</si>
  <si>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</si>
  <si>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</si>
  <si>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</si>
  <si>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</si>
  <si>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</si>
  <si>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</si>
  <si>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</si>
  <si>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</si>
  <si>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</si>
  <si>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</si>
  <si>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</si>
  <si>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</si>
  <si>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</si>
  <si>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</si>
  <si>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</si>
  <si>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</si>
  <si>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</si>
  <si>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</si>
  <si>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</si>
  <si>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Medidor Multiparametrico, diseñado con el cable de 4 puertos.
Combina 4 sensores en un solo cable para un muestreo
multiparamétrico completo para medir temperatura /
conductividad, OD y dos ISE entre pH, ORP, amonio, cloruro o
nitrato. El emparejamiento con el cable de 4 puertos crea un
instrumento portátil de calidad del agua multiparámetro
extremadamente potente.</t>
  </si>
  <si>
    <t>Equipo de refrigeración Volumen 510 LTS BRUTOS, Color
Inoxidable, Tipo de refrigeracion No frost, Temperatura maxima
de congelamiento-18.0C; 2.0 puertas; Material de las bandejas
Cristal Templado; Dispensador de hielo ; Dispensador de agua;
Dimensiones (Alto x Ancho x Profundo) (Cm) 188 x 74 x 81.
El equipo debe tener minimo un (1) año de garantia.</t>
  </si>
  <si>
    <t>Pinza Voltiamperimetrica Ac/dc 1000amp +estuche Pantalla Ldc
Tension maxima CA: 750V Tension maxima CC: 1000V
Corriente maxima CA: 1000 A Corriente maxima CC: 10 A
Resistencia maxima: 100 MO Cantidad de baterias: 2 Voltaje de
la bateria: AA Con true RMS: Si Tipo de pantalla: LED</t>
  </si>
  <si>
    <t>Conductimetro 200, tiene Diseno a prueba de agua teclado
hermetico. Equipo con proteccion contra polvo y agua. IP 67
(Esta proteccion esta incluida en los puertos USB y los canales.
Garantía mínima de un (1) año para el equipo en sitio y
Capacitación inicial a la entrega del equipo.</t>
  </si>
  <si>
    <t>Cable Banana caiman sirve para cualquier multimetro o para
fuentes de voltaje Conector de entrada: Jack Conector de salida:
caiman Largo del cable: 1 m Cantidad de conectores de entrada:
2 Cantidad de conectores de salida: 2</t>
  </si>
  <si>
    <t>CABLE BNC A CAIMAN 1.8M SONDA PUNTAS PARA
GENERADOR Extension BNC a Caiman Tipo de Cable: RG58A
Conector BNC Macho Longitud del Cable: 1.8 Metro Longitud
Caimanes: 30 mm</t>
  </si>
  <si>
    <t>CABLE HDMI Cable Hdmi 3 Metros Doble Filtro Mallado Punta
Dorada **Cable Hdmi 3 Metros Doble Filtro Mallado Punta
Dorada **Longitud: 3 metros **Entrada: HDMI (macho) **Salida:
HDMI (macho) **Producto Plug and Play **No necesita energia
externa</t>
  </si>
  <si>
    <t>Cable HMDI x 10 mts para conexion PC/TV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</si>
</sst>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abSelected="1" zoomScale="80" zoomScaleNormal="80" zoomScaleSheetLayoutView="70" zoomScalePageLayoutView="55" workbookViewId="0">
      <selection activeCell="B41" sqref="B41:C42"/>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38</v>
      </c>
      <c r="O3" s="73"/>
    </row>
    <row r="4" spans="1:15" ht="16.5" customHeight="1" x14ac:dyDescent="0.25">
      <c r="A4" s="61"/>
      <c r="B4" s="68" t="s">
        <v>36</v>
      </c>
      <c r="C4" s="68"/>
      <c r="D4" s="68"/>
      <c r="E4" s="68"/>
      <c r="F4" s="68"/>
      <c r="G4" s="68"/>
      <c r="H4" s="68"/>
      <c r="I4" s="68"/>
      <c r="J4" s="68"/>
      <c r="K4" s="68"/>
      <c r="L4" s="68"/>
      <c r="M4" s="68"/>
      <c r="N4" s="73" t="s">
        <v>39</v>
      </c>
      <c r="O4" s="73"/>
    </row>
    <row r="5" spans="1:15" ht="15" customHeight="1" x14ac:dyDescent="0.25">
      <c r="A5" s="61"/>
      <c r="B5" s="68"/>
      <c r="C5" s="68"/>
      <c r="D5" s="68"/>
      <c r="E5" s="68"/>
      <c r="F5" s="68"/>
      <c r="G5" s="68"/>
      <c r="H5" s="68"/>
      <c r="I5" s="68"/>
      <c r="J5" s="68"/>
      <c r="K5" s="68"/>
      <c r="L5" s="68"/>
      <c r="M5" s="68"/>
      <c r="N5" s="73" t="s">
        <v>40</v>
      </c>
      <c r="O5" s="73"/>
    </row>
    <row r="7" spans="1:15" x14ac:dyDescent="0.25">
      <c r="A7" s="11" t="s">
        <v>42</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31"/>
      <c r="J12" s="31"/>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31"/>
      <c r="J14" s="31"/>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31"/>
      <c r="J16" s="31"/>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08.75" customHeight="1" x14ac:dyDescent="0.25">
      <c r="A20" s="34">
        <v>1</v>
      </c>
      <c r="B20" s="25" t="s">
        <v>45</v>
      </c>
      <c r="C20" s="35"/>
      <c r="D20" s="26">
        <v>1</v>
      </c>
      <c r="E20" s="36" t="s">
        <v>43</v>
      </c>
      <c r="F20" s="29"/>
      <c r="G20" s="30">
        <v>0</v>
      </c>
      <c r="H20" s="1">
        <f>+ROUND(F20*G20,0)</f>
        <v>0</v>
      </c>
      <c r="I20" s="30">
        <v>0</v>
      </c>
      <c r="J20" s="1">
        <f>ROUND(F20*I20,0)</f>
        <v>0</v>
      </c>
      <c r="K20" s="1">
        <f>ROUND(F20+H20+J20,0)</f>
        <v>0</v>
      </c>
      <c r="L20" s="1">
        <f>ROUND(F20*D20,0)</f>
        <v>0</v>
      </c>
      <c r="M20" s="1">
        <f>ROUND(D20*H20,0)</f>
        <v>0</v>
      </c>
      <c r="N20" s="1">
        <f>ROUND(J20*D20,0)</f>
        <v>0</v>
      </c>
      <c r="O20" s="2">
        <f>ROUND(L20+N20+M20,0)</f>
        <v>0</v>
      </c>
    </row>
    <row r="21" spans="1:15" s="24" customFormat="1" ht="108" customHeight="1" x14ac:dyDescent="0.25">
      <c r="A21" s="34">
        <v>2</v>
      </c>
      <c r="B21" s="25" t="s">
        <v>46</v>
      </c>
      <c r="C21" s="35"/>
      <c r="D21" s="26">
        <v>1</v>
      </c>
      <c r="E21" s="36" t="s">
        <v>43</v>
      </c>
      <c r="F21" s="29"/>
      <c r="G21" s="30">
        <v>0</v>
      </c>
      <c r="H21" s="1">
        <f t="shared" ref="H21:H27" si="0">+ROUND(F21*G21,0)</f>
        <v>0</v>
      </c>
      <c r="I21" s="30">
        <v>0</v>
      </c>
      <c r="J21" s="1">
        <f t="shared" ref="J21:J27" si="1">ROUND(F21*I21,0)</f>
        <v>0</v>
      </c>
      <c r="K21" s="1">
        <f t="shared" ref="K21:K27" si="2">ROUND(F21+H21+J21,0)</f>
        <v>0</v>
      </c>
      <c r="L21" s="1">
        <f t="shared" ref="L21:L27" si="3">ROUND(F21*D21,0)</f>
        <v>0</v>
      </c>
      <c r="M21" s="1">
        <f t="shared" ref="M21:M27" si="4">ROUND(D21*H21,0)</f>
        <v>0</v>
      </c>
      <c r="N21" s="1">
        <f t="shared" ref="N21:N27" si="5">ROUND(J21*D21,0)</f>
        <v>0</v>
      </c>
      <c r="O21" s="2">
        <f t="shared" ref="O21:O27" si="6">ROUND(L21+N21+M21,0)</f>
        <v>0</v>
      </c>
    </row>
    <row r="22" spans="1:15" s="24" customFormat="1" ht="95.25" customHeight="1" x14ac:dyDescent="0.25">
      <c r="A22" s="34">
        <v>3</v>
      </c>
      <c r="B22" s="25" t="s">
        <v>47</v>
      </c>
      <c r="C22" s="35"/>
      <c r="D22" s="26">
        <v>1</v>
      </c>
      <c r="E22" s="36" t="s">
        <v>43</v>
      </c>
      <c r="F22" s="29"/>
      <c r="G22" s="30">
        <v>0</v>
      </c>
      <c r="H22" s="1">
        <f t="shared" si="0"/>
        <v>0</v>
      </c>
      <c r="I22" s="30">
        <v>0</v>
      </c>
      <c r="J22" s="1">
        <f t="shared" si="1"/>
        <v>0</v>
      </c>
      <c r="K22" s="1">
        <f t="shared" si="2"/>
        <v>0</v>
      </c>
      <c r="L22" s="1">
        <f t="shared" si="3"/>
        <v>0</v>
      </c>
      <c r="M22" s="1">
        <f t="shared" si="4"/>
        <v>0</v>
      </c>
      <c r="N22" s="1">
        <f t="shared" si="5"/>
        <v>0</v>
      </c>
      <c r="O22" s="2">
        <f t="shared" si="6"/>
        <v>0</v>
      </c>
    </row>
    <row r="23" spans="1:15" s="24" customFormat="1" ht="90.75" customHeight="1" x14ac:dyDescent="0.25">
      <c r="A23" s="34">
        <v>4</v>
      </c>
      <c r="B23" s="25" t="s">
        <v>48</v>
      </c>
      <c r="C23" s="35"/>
      <c r="D23" s="26">
        <v>1</v>
      </c>
      <c r="E23" s="36" t="s">
        <v>43</v>
      </c>
      <c r="F23" s="29"/>
      <c r="G23" s="30">
        <v>0</v>
      </c>
      <c r="H23" s="1">
        <f t="shared" si="0"/>
        <v>0</v>
      </c>
      <c r="I23" s="30">
        <v>0</v>
      </c>
      <c r="J23" s="1">
        <f t="shared" si="1"/>
        <v>0</v>
      </c>
      <c r="K23" s="1">
        <f t="shared" si="2"/>
        <v>0</v>
      </c>
      <c r="L23" s="1">
        <f t="shared" si="3"/>
        <v>0</v>
      </c>
      <c r="M23" s="1">
        <f t="shared" si="4"/>
        <v>0</v>
      </c>
      <c r="N23" s="1">
        <f t="shared" si="5"/>
        <v>0</v>
      </c>
      <c r="O23" s="2">
        <f t="shared" si="6"/>
        <v>0</v>
      </c>
    </row>
    <row r="24" spans="1:15" s="24" customFormat="1" ht="76.5" customHeight="1" x14ac:dyDescent="0.25">
      <c r="A24" s="34">
        <v>5</v>
      </c>
      <c r="B24" s="25" t="s">
        <v>49</v>
      </c>
      <c r="C24" s="35"/>
      <c r="D24" s="26">
        <v>80</v>
      </c>
      <c r="E24" s="36" t="s">
        <v>43</v>
      </c>
      <c r="F24" s="29"/>
      <c r="G24" s="30">
        <v>0</v>
      </c>
      <c r="H24" s="1">
        <f t="shared" si="0"/>
        <v>0</v>
      </c>
      <c r="I24" s="30">
        <v>0</v>
      </c>
      <c r="J24" s="1">
        <f t="shared" si="1"/>
        <v>0</v>
      </c>
      <c r="K24" s="1">
        <f t="shared" si="2"/>
        <v>0</v>
      </c>
      <c r="L24" s="1">
        <f t="shared" si="3"/>
        <v>0</v>
      </c>
      <c r="M24" s="1">
        <f t="shared" si="4"/>
        <v>0</v>
      </c>
      <c r="N24" s="1">
        <f t="shared" si="5"/>
        <v>0</v>
      </c>
      <c r="O24" s="2">
        <f t="shared" si="6"/>
        <v>0</v>
      </c>
    </row>
    <row r="25" spans="1:15" s="24" customFormat="1" ht="80.25" customHeight="1" x14ac:dyDescent="0.25">
      <c r="A25" s="34">
        <v>6</v>
      </c>
      <c r="B25" s="25" t="s">
        <v>50</v>
      </c>
      <c r="C25" s="35"/>
      <c r="D25" s="26">
        <v>25</v>
      </c>
      <c r="E25" s="36" t="s">
        <v>43</v>
      </c>
      <c r="F25" s="29"/>
      <c r="G25" s="30">
        <v>0</v>
      </c>
      <c r="H25" s="1">
        <f t="shared" si="0"/>
        <v>0</v>
      </c>
      <c r="I25" s="30">
        <v>0</v>
      </c>
      <c r="J25" s="1">
        <f t="shared" si="1"/>
        <v>0</v>
      </c>
      <c r="K25" s="1">
        <f t="shared" si="2"/>
        <v>0</v>
      </c>
      <c r="L25" s="1">
        <f t="shared" si="3"/>
        <v>0</v>
      </c>
      <c r="M25" s="1">
        <f t="shared" si="4"/>
        <v>0</v>
      </c>
      <c r="N25" s="1">
        <f t="shared" si="5"/>
        <v>0</v>
      </c>
      <c r="O25" s="2">
        <f t="shared" si="6"/>
        <v>0</v>
      </c>
    </row>
    <row r="26" spans="1:15" s="24" customFormat="1" ht="90" customHeight="1" x14ac:dyDescent="0.25">
      <c r="A26" s="34">
        <v>7</v>
      </c>
      <c r="B26" s="25" t="s">
        <v>51</v>
      </c>
      <c r="C26" s="35"/>
      <c r="D26" s="26">
        <v>10</v>
      </c>
      <c r="E26" s="36" t="s">
        <v>43</v>
      </c>
      <c r="F26" s="29"/>
      <c r="G26" s="30">
        <v>0</v>
      </c>
      <c r="H26" s="1">
        <f t="shared" si="0"/>
        <v>0</v>
      </c>
      <c r="I26" s="30">
        <v>0</v>
      </c>
      <c r="J26" s="1">
        <f t="shared" si="1"/>
        <v>0</v>
      </c>
      <c r="K26" s="1">
        <f t="shared" si="2"/>
        <v>0</v>
      </c>
      <c r="L26" s="1">
        <f t="shared" si="3"/>
        <v>0</v>
      </c>
      <c r="M26" s="1">
        <f t="shared" si="4"/>
        <v>0</v>
      </c>
      <c r="N26" s="1">
        <f t="shared" si="5"/>
        <v>0</v>
      </c>
      <c r="O26" s="2">
        <f t="shared" si="6"/>
        <v>0</v>
      </c>
    </row>
    <row r="27" spans="1:15" s="24" customFormat="1" ht="48" customHeight="1" x14ac:dyDescent="0.25">
      <c r="A27" s="34">
        <v>8</v>
      </c>
      <c r="B27" s="25" t="s">
        <v>52</v>
      </c>
      <c r="C27" s="35"/>
      <c r="D27" s="26">
        <v>3</v>
      </c>
      <c r="E27" s="36" t="s">
        <v>43</v>
      </c>
      <c r="F27" s="29"/>
      <c r="G27" s="30">
        <v>0</v>
      </c>
      <c r="H27" s="1">
        <f t="shared" si="0"/>
        <v>0</v>
      </c>
      <c r="I27" s="30">
        <v>0</v>
      </c>
      <c r="J27" s="1">
        <f t="shared" si="1"/>
        <v>0</v>
      </c>
      <c r="K27" s="1">
        <f t="shared" si="2"/>
        <v>0</v>
      </c>
      <c r="L27" s="1">
        <f t="shared" si="3"/>
        <v>0</v>
      </c>
      <c r="M27" s="1">
        <f t="shared" si="4"/>
        <v>0</v>
      </c>
      <c r="N27" s="1">
        <f t="shared" si="5"/>
        <v>0</v>
      </c>
      <c r="O27" s="2">
        <f t="shared" si="6"/>
        <v>0</v>
      </c>
    </row>
    <row r="28" spans="1:15" s="24" customFormat="1" ht="42" customHeight="1" thickBot="1" x14ac:dyDescent="0.25">
      <c r="A28" s="19"/>
      <c r="B28" s="54"/>
      <c r="C28" s="54"/>
      <c r="D28" s="54"/>
      <c r="E28" s="54"/>
      <c r="F28" s="54"/>
      <c r="G28" s="54"/>
      <c r="H28" s="54"/>
      <c r="I28" s="54"/>
      <c r="J28" s="54"/>
      <c r="K28" s="54"/>
      <c r="L28" s="54"/>
      <c r="M28" s="55" t="s">
        <v>35</v>
      </c>
      <c r="N28" s="55"/>
      <c r="O28" s="33">
        <f>SUMIF(G:G,0%,L:L)</f>
        <v>0</v>
      </c>
    </row>
    <row r="29" spans="1:15" s="24" customFormat="1" ht="39" customHeight="1" thickBot="1" x14ac:dyDescent="0.25">
      <c r="A29" s="40" t="s">
        <v>24</v>
      </c>
      <c r="B29" s="41"/>
      <c r="C29" s="41"/>
      <c r="D29" s="41"/>
      <c r="E29" s="41"/>
      <c r="F29" s="41"/>
      <c r="G29" s="41"/>
      <c r="H29" s="41"/>
      <c r="I29" s="41"/>
      <c r="J29" s="41"/>
      <c r="K29" s="41"/>
      <c r="L29" s="41"/>
      <c r="M29" s="56" t="s">
        <v>10</v>
      </c>
      <c r="N29" s="56"/>
      <c r="O29" s="4">
        <f>SUMIF(G:G,5%,L:L)</f>
        <v>0</v>
      </c>
    </row>
    <row r="30" spans="1:15" s="24" customFormat="1" ht="30" customHeight="1" x14ac:dyDescent="0.2">
      <c r="A30" s="37" t="s">
        <v>41</v>
      </c>
      <c r="B30" s="37"/>
      <c r="C30" s="37"/>
      <c r="D30" s="37"/>
      <c r="E30" s="37"/>
      <c r="F30" s="37"/>
      <c r="G30" s="37"/>
      <c r="H30" s="37"/>
      <c r="I30" s="37"/>
      <c r="J30" s="37"/>
      <c r="K30" s="37"/>
      <c r="L30" s="38"/>
      <c r="M30" s="56" t="s">
        <v>11</v>
      </c>
      <c r="N30" s="56"/>
      <c r="O30" s="4">
        <f>SUMIF(G:G,19%,L:L)</f>
        <v>0</v>
      </c>
    </row>
    <row r="31" spans="1:15" s="24" customFormat="1" ht="30" customHeight="1" x14ac:dyDescent="0.2">
      <c r="A31" s="39"/>
      <c r="B31" s="39"/>
      <c r="C31" s="39"/>
      <c r="D31" s="39"/>
      <c r="E31" s="39"/>
      <c r="F31" s="39"/>
      <c r="G31" s="39"/>
      <c r="H31" s="39"/>
      <c r="I31" s="39"/>
      <c r="J31" s="39"/>
      <c r="K31" s="39"/>
      <c r="L31" s="39"/>
      <c r="M31" s="57" t="s">
        <v>7</v>
      </c>
      <c r="N31" s="58"/>
      <c r="O31" s="5">
        <f>SUM(O28:O30)</f>
        <v>0</v>
      </c>
    </row>
    <row r="32" spans="1:15" s="24" customFormat="1" ht="30" customHeight="1" x14ac:dyDescent="0.2">
      <c r="A32" s="39"/>
      <c r="B32" s="39"/>
      <c r="C32" s="39"/>
      <c r="D32" s="39"/>
      <c r="E32" s="39"/>
      <c r="F32" s="39"/>
      <c r="G32" s="39"/>
      <c r="H32" s="39"/>
      <c r="I32" s="39"/>
      <c r="J32" s="39"/>
      <c r="K32" s="39"/>
      <c r="L32" s="39"/>
      <c r="M32" s="59" t="s">
        <v>12</v>
      </c>
      <c r="N32" s="60"/>
      <c r="O32" s="6">
        <f>ROUND(O29*5%,0)</f>
        <v>0</v>
      </c>
    </row>
    <row r="33" spans="1:15" s="24" customFormat="1" ht="30" customHeight="1" x14ac:dyDescent="0.2">
      <c r="A33" s="39"/>
      <c r="B33" s="39"/>
      <c r="C33" s="39"/>
      <c r="D33" s="39"/>
      <c r="E33" s="39"/>
      <c r="F33" s="39"/>
      <c r="G33" s="39"/>
      <c r="H33" s="39"/>
      <c r="I33" s="39"/>
      <c r="J33" s="39"/>
      <c r="K33" s="39"/>
      <c r="L33" s="39"/>
      <c r="M33" s="59" t="s">
        <v>13</v>
      </c>
      <c r="N33" s="60"/>
      <c r="O33" s="4">
        <f>ROUND(O30*19%,0)</f>
        <v>0</v>
      </c>
    </row>
    <row r="34" spans="1:15" s="24" customFormat="1" ht="30" customHeight="1" x14ac:dyDescent="0.2">
      <c r="A34" s="39"/>
      <c r="B34" s="39"/>
      <c r="C34" s="39"/>
      <c r="D34" s="39"/>
      <c r="E34" s="39"/>
      <c r="F34" s="39"/>
      <c r="G34" s="39"/>
      <c r="H34" s="39"/>
      <c r="I34" s="39"/>
      <c r="J34" s="39"/>
      <c r="K34" s="39"/>
      <c r="L34" s="39"/>
      <c r="M34" s="57" t="s">
        <v>14</v>
      </c>
      <c r="N34" s="58"/>
      <c r="O34" s="5">
        <f>SUM(O32:O33)</f>
        <v>0</v>
      </c>
    </row>
    <row r="35" spans="1:15" s="24" customFormat="1" ht="30" customHeight="1" x14ac:dyDescent="0.2">
      <c r="A35" s="39"/>
      <c r="B35" s="39"/>
      <c r="C35" s="39"/>
      <c r="D35" s="39"/>
      <c r="E35" s="39"/>
      <c r="F35" s="39"/>
      <c r="G35" s="39"/>
      <c r="H35" s="39"/>
      <c r="I35" s="39"/>
      <c r="J35" s="39"/>
      <c r="K35" s="39"/>
      <c r="L35" s="39"/>
      <c r="M35" s="71" t="s">
        <v>33</v>
      </c>
      <c r="N35" s="72"/>
      <c r="O35" s="4">
        <f>ROUND(SUM(N20:N20),0)</f>
        <v>0</v>
      </c>
    </row>
    <row r="36" spans="1:15" s="24" customFormat="1" ht="37.5" customHeight="1" x14ac:dyDescent="0.2">
      <c r="A36" s="39"/>
      <c r="B36" s="39"/>
      <c r="C36" s="39"/>
      <c r="D36" s="39"/>
      <c r="E36" s="39"/>
      <c r="F36" s="39"/>
      <c r="G36" s="39"/>
      <c r="H36" s="39"/>
      <c r="I36" s="39"/>
      <c r="J36" s="39"/>
      <c r="K36" s="39"/>
      <c r="L36" s="39"/>
      <c r="M36" s="69" t="s">
        <v>32</v>
      </c>
      <c r="N36" s="70"/>
      <c r="O36" s="5">
        <f>SUM(O35)</f>
        <v>0</v>
      </c>
    </row>
    <row r="37" spans="1:15" s="24" customFormat="1" ht="30" customHeight="1" x14ac:dyDescent="0.2">
      <c r="A37" s="39"/>
      <c r="B37" s="39"/>
      <c r="C37" s="39"/>
      <c r="D37" s="39"/>
      <c r="E37" s="39"/>
      <c r="F37" s="39"/>
      <c r="G37" s="39"/>
      <c r="H37" s="39"/>
      <c r="I37" s="39"/>
      <c r="J37" s="39"/>
      <c r="K37" s="39"/>
      <c r="L37" s="39"/>
      <c r="M37" s="69" t="s">
        <v>15</v>
      </c>
      <c r="N37" s="70"/>
      <c r="O37" s="5">
        <f>+O31+O34+O36</f>
        <v>0</v>
      </c>
    </row>
    <row r="40" spans="1:15" x14ac:dyDescent="0.25">
      <c r="B40" s="32"/>
      <c r="C40" s="32"/>
    </row>
    <row r="41" spans="1:15" x14ac:dyDescent="0.25">
      <c r="B41" s="52"/>
      <c r="C41" s="52"/>
    </row>
    <row r="42" spans="1:15" ht="15.75" thickBot="1" x14ac:dyDescent="0.3">
      <c r="B42" s="53"/>
      <c r="C42" s="53"/>
    </row>
    <row r="43" spans="1:15" x14ac:dyDescent="0.25">
      <c r="B43" s="43" t="s">
        <v>20</v>
      </c>
      <c r="C43" s="43"/>
    </row>
    <row r="45" spans="1:15" x14ac:dyDescent="0.25">
      <c r="A45" s="27" t="s">
        <v>44</v>
      </c>
    </row>
  </sheetData>
  <sheetProtection algorithmName="SHA-512" hashValue="1sCjVqlkq355eyivclvSvDA1TbYv3D87L6jgcTbZdsXU6/TrUFrTV4L1QYOQSrAuOAyLi/6y6kJ350R90t6mLg==" saltValue="ZYbRNYFeNsl5Qsp8zvJ61Q==" spinCount="100000" sheet="1" scenarios="1" selectLockedCells="1"/>
  <mergeCells count="30">
    <mergeCell ref="M34:N34"/>
    <mergeCell ref="M37:N37"/>
    <mergeCell ref="M35:N35"/>
    <mergeCell ref="M36:N36"/>
    <mergeCell ref="N2:O2"/>
    <mergeCell ref="N3:O3"/>
    <mergeCell ref="N4:O4"/>
    <mergeCell ref="N5:O5"/>
    <mergeCell ref="A2:A5"/>
    <mergeCell ref="D12:G12"/>
    <mergeCell ref="A12:B16"/>
    <mergeCell ref="B2:M2"/>
    <mergeCell ref="B3:M3"/>
    <mergeCell ref="B4:M5"/>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s>
  <dataValidations count="1">
    <dataValidation type="whole" allowBlank="1" showInputMessage="1" showErrorMessage="1" sqref="F20:F2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G20:G27</xm:sqref>
        </x14:dataValidation>
        <x14:dataValidation type="list" allowBlank="1" showInputMessage="1" showErrorMessage="1" xr:uid="{00000000-0002-0000-0000-000002000000}">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2022-07-08T22:36:21Z</dcterms:modified>
</cp:coreProperties>
</file>