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162 POP/PUBLICACION/"/>
    </mc:Choice>
  </mc:AlternateContent>
  <xr:revisionPtr revIDLastSave="43" documentId="13_ncr:1_{6F759B16-209D-45C1-8727-146BB542CFAB}" xr6:coauthVersionLast="47" xr6:coauthVersionMax="47" xr10:uidLastSave="{727887EB-9157-448F-A239-41BC0BF872B3}"/>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0" i="1" l="1"/>
  <c r="J20" i="1"/>
  <c r="H20" i="1"/>
  <c r="O23" i="1"/>
  <c r="O24" i="1"/>
  <c r="O27" i="1" s="1"/>
  <c r="K20" i="1" l="1"/>
  <c r="M20" i="1"/>
  <c r="N20" i="1"/>
  <c r="O30" i="1"/>
  <c r="O20" i="1" l="1"/>
  <c r="O31" i="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<sst xmlns="http://schemas.openxmlformats.org/spreadsheetml/2006/main" count="51" uniqueCount="48">
  <si>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</si>
  <si>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</si>
  <si>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</si>
  <si>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</si>
  <si>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</si>
  <si>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</si>
  <si>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</si>
  <si>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</si>
  <si>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</si>
  <si>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</si>
  <si>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</si>
  <si>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</si>
  <si>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</si>
  <si>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</si>
  <si>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</si>
  <si>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</si>
  <si>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</si>
  <si>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</si>
  <si>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</si>
  <si>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</si>
  <si>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</si>
  <si>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</si>
  <si>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</si>
  <si>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</si>
  <si>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</si>
  <si>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</si>
  <si>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</si>
  <si>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</si>
  <si>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</si>
  <si>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</si>
  <si>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</si>
  <si>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</si>
  <si>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</si>
  <si>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</si>
  <si>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</si>
  <si>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</si>
  <si>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</si>
  <si>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</si>
  <si>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</si>
  <si>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</si>
  <si>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</si>
  <si>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</si>
  <si>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</si>
  <si>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</si>
  <si>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</si>
  <si>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BOLÍGRAFO: BOLÍGRAFO EN ALUMINIO COLORES NEGRO Y METALIZADO TAPA A PRESIÓN, CLIP METÁLICO DISEÑO CON ANILLOS METALIZADOS EN LA MITAD.  MEDIDAS: 13,8 CM IMPRESO A UNA TINTA CON LOGO TINTA COLOR NEGRO</t>
  </si>
  <si>
    <t>PARAGUAS: PARAGUAS EN POLIÉSTER, TELA CON FILTRO UV PLEGABLE  MANGO CON ACABADO EN CAUCHO Y METAL.  APERTURA SEMIAUTOMÁTICO. (PRESIONE EL BOTÓN PARA ABRIR, LA SOMBRILLA SE ABRE AUTOMÁTICAMENTE, LUEGO PRESIONE EL BOTÓN PARA CERRARLA AUTOMÁTICAMENTE, RECOJA LA SOMBRILLA Y AJUSTE HACIENDO CLIC) MEDIDAS: 21” CASCO: 37 CM,  COBERTURA: 95 CM.  CON LOGO IMPRESO A UNA TINTA  CON  FORRO INDIVIDUAL LOS COLORES DE LOS PARAGUAS, DEBEN SER LOS SIGUIENTES EN LAS CANTIDADES QUE DESIGNE EL SUPERVISOR: - NEGRA : #000000 - MORADO: #2C1351 - AMARILLO: #989751 - VERDE: #3E5343</t>
  </si>
  <si>
    <t>TERMO: TERMO FABRICADO EN ACERO INOXIDABLE PARA CONSERVAR  BEBIDAS FRÍAS O CALIENTES. TAPA CON ROSCA PARA EVITAR DERRAMES, CAPACIDAD 730ML. PESO: 120G. DIÁMETRO 7,3 X LARGO 24,5 CM. CON IMPRESIÓN DE LOGO A  2 TINTAS LOS COLORES DE LOS TERMOS, DEBEN SER LOS SIGUIENTES EN LAS CANTIDADES QUE DESIGNE EL SUPERVISOR: *NEGRO *BLANCO EMPAQUE CAJA INDIVIDUAL, CON ETIQUETA DE ELABORACIÓN, RECOMENDACIONES Y MODO DE 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</si>
</sst>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29" xfId="0" applyFont="1" applyFill="1" applyBorder="1" applyAlignment="1" applyProtection="1">
      <alignment horizontal="center" vertical="center" wrapText="1"/>
      <protection hidden="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9" zoomScale="60" zoomScaleNormal="60" zoomScaleSheetLayoutView="70" zoomScalePageLayoutView="55" workbookViewId="0">
      <selection activeCell="K22" sqref="K22"/>
    </sheetView>
  </sheetViews>
  <sheetFormatPr baseColWidth="10" defaultColWidth="11.42578125" defaultRowHeight="15" x14ac:dyDescent="0.25"/>
  <cols>
    <col min="1" max="1" width="13.28515625" style="8" customWidth="1"/>
    <col min="2" max="2" width="96"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4" t="s">
        <v>17</v>
      </c>
      <c r="E12" s="45"/>
      <c r="F12" s="45"/>
      <c r="G12" s="46"/>
      <c r="H12" s="7"/>
      <c r="I12" s="28"/>
      <c r="J12" s="28"/>
      <c r="K12" s="17"/>
    </row>
    <row r="13" spans="1:15" ht="15.75" thickBot="1" x14ac:dyDescent="0.3">
      <c r="A13" s="63"/>
      <c r="B13" s="64"/>
      <c r="C13" s="19"/>
      <c r="D13" s="20"/>
      <c r="E13" s="16"/>
      <c r="F13" s="16"/>
      <c r="G13" s="16"/>
      <c r="K13" s="17"/>
    </row>
    <row r="14" spans="1:15" ht="30" customHeight="1" thickBot="1" x14ac:dyDescent="0.3">
      <c r="A14" s="63"/>
      <c r="B14" s="64"/>
      <c r="C14" s="19"/>
      <c r="D14" s="44" t="s">
        <v>18</v>
      </c>
      <c r="E14" s="45"/>
      <c r="F14" s="45"/>
      <c r="G14" s="46"/>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70.5" customHeight="1" x14ac:dyDescent="0.2">
      <c r="A20" s="31">
        <v>1</v>
      </c>
      <c r="B20" s="35" t="s">
        <v>45</v>
      </c>
      <c r="C20" s="32"/>
      <c r="D20" s="74">
        <v>100</v>
      </c>
      <c r="E20" s="33" t="s">
        <v>44</v>
      </c>
      <c r="F20" s="34"/>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123" customHeight="1" x14ac:dyDescent="0.2">
      <c r="A21" s="31">
        <v>2</v>
      </c>
      <c r="B21" s="35" t="s">
        <v>46</v>
      </c>
      <c r="C21" s="32"/>
      <c r="D21" s="74">
        <v>80</v>
      </c>
      <c r="E21" s="33" t="s">
        <v>44</v>
      </c>
      <c r="F21" s="34"/>
      <c r="G21" s="27"/>
      <c r="H21" s="1"/>
      <c r="I21" s="27"/>
      <c r="J21" s="1"/>
      <c r="K21" s="1"/>
      <c r="L21" s="1"/>
      <c r="M21" s="1"/>
      <c r="N21" s="1"/>
      <c r="O21" s="2"/>
    </row>
    <row r="22" spans="1:15" s="24" customFormat="1" ht="88.5" customHeight="1" x14ac:dyDescent="0.2">
      <c r="A22" s="31">
        <v>3</v>
      </c>
      <c r="B22" s="35" t="s">
        <v>47</v>
      </c>
      <c r="C22" s="32"/>
      <c r="D22" s="74">
        <v>80</v>
      </c>
      <c r="E22" s="33" t="s">
        <v>44</v>
      </c>
      <c r="F22" s="34"/>
      <c r="G22" s="27"/>
      <c r="H22" s="1"/>
      <c r="I22" s="27"/>
      <c r="J22" s="1"/>
      <c r="K22" s="1"/>
      <c r="L22" s="1"/>
      <c r="M22" s="1"/>
      <c r="N22" s="1"/>
      <c r="O22" s="2"/>
    </row>
    <row r="23" spans="1:15" s="24" customFormat="1" ht="42" customHeight="1" thickBot="1" x14ac:dyDescent="0.25">
      <c r="A23" s="19"/>
      <c r="B23" s="54"/>
      <c r="C23" s="54"/>
      <c r="D23" s="54"/>
      <c r="E23" s="54"/>
      <c r="F23" s="54"/>
      <c r="G23" s="54"/>
      <c r="H23" s="54"/>
      <c r="I23" s="54"/>
      <c r="J23" s="54"/>
      <c r="K23" s="54"/>
      <c r="L23" s="73"/>
      <c r="M23" s="70" t="s">
        <v>35</v>
      </c>
      <c r="N23" s="71"/>
      <c r="O23" s="30">
        <f>SUMIF(G:G,0%,L:L)</f>
        <v>0</v>
      </c>
    </row>
    <row r="24" spans="1:15" s="24" customFormat="1" ht="39" customHeight="1" thickBot="1" x14ac:dyDescent="0.25">
      <c r="A24" s="40" t="s">
        <v>24</v>
      </c>
      <c r="B24" s="41"/>
      <c r="C24" s="41"/>
      <c r="D24" s="41"/>
      <c r="E24" s="41"/>
      <c r="F24" s="41"/>
      <c r="G24" s="41"/>
      <c r="H24" s="41"/>
      <c r="I24" s="41"/>
      <c r="J24" s="41"/>
      <c r="K24" s="41"/>
      <c r="L24" s="41"/>
      <c r="M24" s="55" t="s">
        <v>10</v>
      </c>
      <c r="N24" s="55"/>
      <c r="O24" s="4">
        <f>SUMIF(G:G,5%,L:L)</f>
        <v>0</v>
      </c>
    </row>
    <row r="25" spans="1:15" s="24" customFormat="1" ht="30" customHeight="1" x14ac:dyDescent="0.2">
      <c r="A25" s="36" t="s">
        <v>42</v>
      </c>
      <c r="B25" s="37"/>
      <c r="C25" s="37"/>
      <c r="D25" s="37"/>
      <c r="E25" s="37"/>
      <c r="F25" s="37"/>
      <c r="G25" s="37"/>
      <c r="H25" s="37"/>
      <c r="I25" s="37"/>
      <c r="J25" s="37"/>
      <c r="K25" s="37"/>
      <c r="L25" s="38"/>
      <c r="M25" s="55" t="s">
        <v>11</v>
      </c>
      <c r="N25" s="55"/>
      <c r="O25" s="4">
        <f>SUMIF(G:G,19%,L:L)</f>
        <v>0</v>
      </c>
    </row>
    <row r="26" spans="1:15" s="24" customFormat="1" ht="30" customHeight="1" x14ac:dyDescent="0.2">
      <c r="A26" s="39"/>
      <c r="B26" s="39"/>
      <c r="C26" s="39"/>
      <c r="D26" s="39"/>
      <c r="E26" s="39"/>
      <c r="F26" s="39"/>
      <c r="G26" s="39"/>
      <c r="H26" s="39"/>
      <c r="I26" s="39"/>
      <c r="J26" s="39"/>
      <c r="K26" s="39"/>
      <c r="L26" s="39"/>
      <c r="M26" s="56" t="s">
        <v>7</v>
      </c>
      <c r="N26" s="57"/>
      <c r="O26" s="5">
        <f>SUM(O23:O25)</f>
        <v>0</v>
      </c>
    </row>
    <row r="27" spans="1:15" s="24" customFormat="1" ht="30" customHeight="1" x14ac:dyDescent="0.2">
      <c r="A27" s="39"/>
      <c r="B27" s="39"/>
      <c r="C27" s="39"/>
      <c r="D27" s="39"/>
      <c r="E27" s="39"/>
      <c r="F27" s="39"/>
      <c r="G27" s="39"/>
      <c r="H27" s="39"/>
      <c r="I27" s="39"/>
      <c r="J27" s="39"/>
      <c r="K27" s="39"/>
      <c r="L27" s="39"/>
      <c r="M27" s="58" t="s">
        <v>12</v>
      </c>
      <c r="N27" s="59"/>
      <c r="O27" s="6">
        <f>ROUND(O24*5%,0)</f>
        <v>0</v>
      </c>
    </row>
    <row r="28" spans="1:15" s="24" customFormat="1" ht="30" customHeight="1" x14ac:dyDescent="0.2">
      <c r="A28" s="39"/>
      <c r="B28" s="39"/>
      <c r="C28" s="39"/>
      <c r="D28" s="39"/>
      <c r="E28" s="39"/>
      <c r="F28" s="39"/>
      <c r="G28" s="39"/>
      <c r="H28" s="39"/>
      <c r="I28" s="39"/>
      <c r="J28" s="39"/>
      <c r="K28" s="39"/>
      <c r="L28" s="39"/>
      <c r="M28" s="58" t="s">
        <v>13</v>
      </c>
      <c r="N28" s="59"/>
      <c r="O28" s="4">
        <f>ROUND(O25*19%,0)</f>
        <v>0</v>
      </c>
    </row>
    <row r="29" spans="1:15" s="24" customFormat="1" ht="30" customHeight="1" x14ac:dyDescent="0.2">
      <c r="A29" s="39"/>
      <c r="B29" s="39"/>
      <c r="C29" s="39"/>
      <c r="D29" s="39"/>
      <c r="E29" s="39"/>
      <c r="F29" s="39"/>
      <c r="G29" s="39"/>
      <c r="H29" s="39"/>
      <c r="I29" s="39"/>
      <c r="J29" s="39"/>
      <c r="K29" s="39"/>
      <c r="L29" s="39"/>
      <c r="M29" s="56" t="s">
        <v>14</v>
      </c>
      <c r="N29" s="57"/>
      <c r="O29" s="5">
        <f>SUM(O27:O28)</f>
        <v>0</v>
      </c>
    </row>
    <row r="30" spans="1:15" s="24" customFormat="1" ht="30" customHeight="1" x14ac:dyDescent="0.2">
      <c r="A30" s="39"/>
      <c r="B30" s="39"/>
      <c r="C30" s="39"/>
      <c r="D30" s="39"/>
      <c r="E30" s="39"/>
      <c r="F30" s="39"/>
      <c r="G30" s="39"/>
      <c r="H30" s="39"/>
      <c r="I30" s="39"/>
      <c r="J30" s="39"/>
      <c r="K30" s="39"/>
      <c r="L30" s="39"/>
      <c r="M30" s="70" t="s">
        <v>33</v>
      </c>
      <c r="N30" s="71"/>
      <c r="O30" s="4">
        <f>SUMIF(I:I,8%,N:N)</f>
        <v>0</v>
      </c>
    </row>
    <row r="31" spans="1:15" s="24" customFormat="1" ht="37.5" customHeight="1" x14ac:dyDescent="0.2">
      <c r="A31" s="39"/>
      <c r="B31" s="39"/>
      <c r="C31" s="39"/>
      <c r="D31" s="39"/>
      <c r="E31" s="39"/>
      <c r="F31" s="39"/>
      <c r="G31" s="39"/>
      <c r="H31" s="39"/>
      <c r="I31" s="39"/>
      <c r="J31" s="39"/>
      <c r="K31" s="39"/>
      <c r="L31" s="39"/>
      <c r="M31" s="68" t="s">
        <v>32</v>
      </c>
      <c r="N31" s="69"/>
      <c r="O31" s="5">
        <f>SUM(O30)</f>
        <v>0</v>
      </c>
    </row>
    <row r="32" spans="1:15" s="24" customFormat="1" ht="44.25" customHeight="1" x14ac:dyDescent="0.2">
      <c r="A32" s="39"/>
      <c r="B32" s="39"/>
      <c r="C32" s="39"/>
      <c r="D32" s="39"/>
      <c r="E32" s="39"/>
      <c r="F32" s="39"/>
      <c r="G32" s="39"/>
      <c r="H32" s="39"/>
      <c r="I32" s="39"/>
      <c r="J32" s="39"/>
      <c r="K32" s="39"/>
      <c r="L32" s="39"/>
      <c r="M32" s="68" t="s">
        <v>15</v>
      </c>
      <c r="N32" s="69"/>
      <c r="O32" s="5">
        <f>+O26+O29+O31</f>
        <v>0</v>
      </c>
    </row>
    <row r="35" spans="1:3" x14ac:dyDescent="0.25">
      <c r="B35" s="29"/>
      <c r="C35" s="29"/>
    </row>
    <row r="36" spans="1:3" x14ac:dyDescent="0.25">
      <c r="B36" s="52"/>
      <c r="C36" s="52"/>
    </row>
    <row r="37" spans="1:3" ht="15.75" thickBot="1" x14ac:dyDescent="0.3">
      <c r="B37" s="53"/>
      <c r="C37" s="53"/>
    </row>
    <row r="38" spans="1:3" x14ac:dyDescent="0.25">
      <c r="B38" s="43" t="s">
        <v>20</v>
      </c>
      <c r="C38" s="43"/>
    </row>
    <row r="40" spans="1:3" x14ac:dyDescent="0.25">
      <c r="A40" s="25" t="s">
        <v>43</v>
      </c>
    </row>
  </sheetData>
  <sheetProtection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2022-09-02T14:35:52Z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