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4. F-CD-124 BASE DE DATOS MULTID. Y BIBLIOTECA EN LINEA\3. DOCUMENTOS A PUBLICAR\"/>
    </mc:Choice>
  </mc:AlternateContent>
  <xr:revisionPtr revIDLastSave="27" documentId="6_{93539DFA-EE9E-434F-90B7-28114AEE320E}" xr6:coauthVersionLast="36" xr6:coauthVersionMax="47" xr10:uidLastSave="{CAA0D035-A2F7-457B-97A2-5D9993B4BF66}"/>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O25" i="1" s="1"/>
  <c r="L20" i="1"/>
  <c r="O21" i="1" s="1"/>
  <c r="J20" i="1" l="1"/>
  <c r="N20" i="1" l="1"/>
  <c r="O28" i="1" l="1"/>
  <c r="O29" i="1" s="1"/>
  <c r="H20" i="1"/>
  <c r="K20" i="1" s="1"/>
  <c r="M20" i="1" l="1"/>
  <c r="O20" i="1" s="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<sst xmlns="http://schemas.openxmlformats.org/spreadsheetml/2006/main" count="47" uniqueCount="46">
  <si>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</si>
  <si>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</si>
  <si>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</si>
  <si>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</si>
  <si>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</si>
  <si>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</si>
  <si>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</si>
  <si>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</si>
  <si>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</si>
  <si>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</si>
  <si>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</si>
  <si>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</si>
  <si>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</si>
  <si>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</si>
  <si>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</si>
  <si>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</si>
  <si>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</si>
  <si>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</si>
  <si>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</si>
  <si>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</si>
  <si>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</si>
  <si>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</si>
  <si>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</si>
  <si>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</si>
  <si>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</si>
  <si>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</si>
  <si>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</si>
  <si>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</si>
  <si>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</si>
  <si>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</si>
  <si>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</si>
  <si>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</si>
  <si>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</si>
  <si>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</si>
  <si>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</si>
  <si>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</si>
  <si>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</si>
  <si>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</si>
  <si>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</si>
  <si>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</si>
  <si>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</si>
  <si>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</si>
  <si>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</si>
  <si>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</si>
  <si>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</si>
  <si>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base de datos multidisciplinar y biblioteca en línea para el programa de administración de empresas, ingeniería agronómica e ingeniería ambiental que oferta la Universidad de Cundinamarca en su sede seccionales y extensiones incluye:
COLECCIONES: 11,120 libros electrónicos en texto completo. 54,360 capítulos. 149,150 gráficas y cuadros estadísticos. 5,980 artículos. 5,190 resúmenes multilingües. 5,270 documentos de trabajo. 5 mil millones de datos estadísticos en 42 bases de datos. TEMÁTICAS: DESARROLLO ECONÓMICO y afines, con contenidos en: Administración Pública. Agricultura y Alimentación. Asuntos Sociales, Migración y Salud. Ciencia y Tecnología. Desarrollo. Desarrollo Urbano, Rural y Regional. Economía. Educación. Empleo. Energía Nuclear. Finanzas e Inversión. Impuestos. Industria y Servicios. Medio Ambiente. Comercio. Energía. Transporte. Navegación intuitiva por tema y/o país, con posibilidad de cruce de búsquedas combinando múltiples temas y países. Contenidos segmentados, Búsqueda directamente en las tablas estadísticas, los capítulos y los artículos. Resultados de búsqueda integrados, incluyendo una amplia gama de formatos de archivo disponibles (PDF, WEB, XLS, ActiveChart, DATA, ePUB, READ). Todos los contenidos con DOI (Identificador de Objeto Digital) para libros, revistas, estadísticas, etc. y una URL estática. Información contextual de las publicaciones con un solo clic al contenido relacionado. Vínculos a ediciones anteriores de los contenidos con la opción de descargar el texto completo de los libros, tablas o capítulos directamente desde la tabla de contenido. Resúmenes ejecutivos disponibles para publicaciones clave (25 idiomas incluyendo español y portugués). Registros bibliográficos en formato MARC21 XML. Herramienta de citación para todos los contenidos, compatible con los sistemas de administración bibliográfica estándar. Sistema de alertas RSS Feeds. Opción de lectura (READ) disponible para cualquier usuario para leer y compartir el texto completo de las publicaciones a través de todos los dispositivos conectados (computadoras, dispositivos móviles, etc.) Formatos para exportar, metadatos explicativos y enlaces a publicaciones relacionadas. Video conferencias en tiempo real con exertos.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</si>
</sst>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2"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wrapText="1"/>
    </xf>
    <xf numFmtId="0" fontId="3" fillId="0" borderId="29" xfId="0" applyFont="1" applyFill="1" applyBorder="1" applyAlignment="1" applyProtection="1">
      <alignment horizontal="center" vertical="center"/>
    </xf>
    <xf numFmtId="0" fontId="29" fillId="0" borderId="30"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5" zoomScale="70" zoomScaleNormal="70" zoomScaleSheetLayoutView="70" zoomScalePageLayoutView="55" workbookViewId="0">
      <selection activeCell="C20" sqref="C20"/>
    </sheetView>
  </sheetViews>
  <sheetFormatPr baseColWidth="10" defaultColWidth="11.42578125" defaultRowHeight="15" x14ac:dyDescent="0.25"/>
  <cols>
    <col min="1" max="1" width="10.7109375" style="8" customWidth="1"/>
    <col min="2" max="2" width="10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38</v>
      </c>
      <c r="O3" s="70"/>
    </row>
    <row r="4" spans="1:15" ht="16.5" customHeight="1" x14ac:dyDescent="0.25">
      <c r="A4" s="58"/>
      <c r="B4" s="65" t="s">
        <v>36</v>
      </c>
      <c r="C4" s="65"/>
      <c r="D4" s="65"/>
      <c r="E4" s="65"/>
      <c r="F4" s="65"/>
      <c r="G4" s="65"/>
      <c r="H4" s="65"/>
      <c r="I4" s="65"/>
      <c r="J4" s="65"/>
      <c r="K4" s="65"/>
      <c r="L4" s="65"/>
      <c r="M4" s="65"/>
      <c r="N4" s="70" t="s">
        <v>39</v>
      </c>
      <c r="O4" s="70"/>
    </row>
    <row r="5" spans="1:15" ht="15" customHeight="1" x14ac:dyDescent="0.25">
      <c r="A5" s="58"/>
      <c r="B5" s="65"/>
      <c r="C5" s="65"/>
      <c r="D5" s="65"/>
      <c r="E5" s="65"/>
      <c r="F5" s="65"/>
      <c r="G5" s="65"/>
      <c r="H5" s="65"/>
      <c r="I5" s="65"/>
      <c r="J5" s="65"/>
      <c r="K5" s="65"/>
      <c r="L5" s="65"/>
      <c r="M5" s="65"/>
      <c r="N5" s="70" t="s">
        <v>40</v>
      </c>
      <c r="O5" s="70"/>
    </row>
    <row r="7" spans="1:15" x14ac:dyDescent="0.25">
      <c r="A7" s="11" t="s">
        <v>42</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1" t="s">
        <v>17</v>
      </c>
      <c r="E12" s="42"/>
      <c r="F12" s="42"/>
      <c r="G12" s="43"/>
      <c r="H12" s="7"/>
      <c r="I12" s="29"/>
      <c r="J12" s="29"/>
      <c r="K12" s="17"/>
    </row>
    <row r="13" spans="1:15" ht="15.75" thickBot="1" x14ac:dyDescent="0.3">
      <c r="A13" s="61"/>
      <c r="B13" s="62"/>
      <c r="C13" s="19"/>
      <c r="D13" s="20"/>
      <c r="E13" s="16"/>
      <c r="F13" s="16"/>
      <c r="G13" s="16"/>
      <c r="K13" s="17"/>
    </row>
    <row r="14" spans="1:15" ht="30" customHeight="1" thickBot="1" x14ac:dyDescent="0.3">
      <c r="A14" s="61"/>
      <c r="B14" s="62"/>
      <c r="C14" s="19"/>
      <c r="D14" s="41" t="s">
        <v>18</v>
      </c>
      <c r="E14" s="42"/>
      <c r="F14" s="42"/>
      <c r="G14" s="43"/>
      <c r="H14" s="7"/>
      <c r="I14" s="29"/>
      <c r="J14" s="29"/>
      <c r="K14" s="17"/>
    </row>
    <row r="15" spans="1:15" ht="18.75" customHeight="1" thickBot="1" x14ac:dyDescent="0.3">
      <c r="A15" s="61"/>
      <c r="B15" s="62"/>
      <c r="C15" s="19"/>
      <c r="E15" s="16"/>
      <c r="F15" s="16"/>
      <c r="G15" s="16"/>
      <c r="K15" s="17"/>
    </row>
    <row r="16" spans="1:15" ht="24" customHeight="1" thickBot="1" x14ac:dyDescent="0.3">
      <c r="A16" s="63"/>
      <c r="B16" s="64"/>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68.25" customHeight="1" x14ac:dyDescent="0.2">
      <c r="A20" s="72">
        <v>1</v>
      </c>
      <c r="B20" s="73" t="s">
        <v>45</v>
      </c>
      <c r="C20" s="32"/>
      <c r="D20" s="71">
        <v>1</v>
      </c>
      <c r="E20" s="33" t="s">
        <v>43</v>
      </c>
      <c r="F20" s="27">
        <v>0</v>
      </c>
      <c r="G20" s="28">
        <v>0</v>
      </c>
      <c r="H20" s="1">
        <f>+ROUND(F20*G20,0)</f>
        <v>0</v>
      </c>
      <c r="I20" s="28">
        <v>0</v>
      </c>
      <c r="J20" s="1">
        <f>ROUND(F20*I20,0)</f>
        <v>0</v>
      </c>
      <c r="K20" s="1">
        <f>ROUND(F20+H20+J20,0)</f>
        <v>0</v>
      </c>
      <c r="L20" s="1">
        <f>ROUND(F20*D20,0)</f>
        <v>0</v>
      </c>
      <c r="M20" s="1">
        <f>ROUND(D20*H20,0)</f>
        <v>0</v>
      </c>
      <c r="N20" s="1">
        <f>ROUND(J20*D20,0)</f>
        <v>0</v>
      </c>
      <c r="O20" s="2">
        <f>ROUND(L20+N20+M20,0)</f>
        <v>0</v>
      </c>
    </row>
    <row r="21" spans="1:15" s="24" customFormat="1" ht="42" customHeight="1" thickBot="1" x14ac:dyDescent="0.25">
      <c r="A21" s="19"/>
      <c r="B21" s="51"/>
      <c r="C21" s="51"/>
      <c r="D21" s="51"/>
      <c r="E21" s="51"/>
      <c r="F21" s="51"/>
      <c r="G21" s="51"/>
      <c r="H21" s="51"/>
      <c r="I21" s="51"/>
      <c r="J21" s="51"/>
      <c r="K21" s="51"/>
      <c r="L21" s="51"/>
      <c r="M21" s="52" t="s">
        <v>35</v>
      </c>
      <c r="N21" s="52"/>
      <c r="O21" s="31">
        <f>SUMIF(G:G,0%,L:L)</f>
        <v>0</v>
      </c>
    </row>
    <row r="22" spans="1:15" s="24" customFormat="1" ht="39" customHeight="1" thickBot="1" x14ac:dyDescent="0.25">
      <c r="A22" s="37" t="s">
        <v>24</v>
      </c>
      <c r="B22" s="38"/>
      <c r="C22" s="38"/>
      <c r="D22" s="38"/>
      <c r="E22" s="38"/>
      <c r="F22" s="38"/>
      <c r="G22" s="38"/>
      <c r="H22" s="38"/>
      <c r="I22" s="38"/>
      <c r="J22" s="38"/>
      <c r="K22" s="38"/>
      <c r="L22" s="38"/>
      <c r="M22" s="53" t="s">
        <v>10</v>
      </c>
      <c r="N22" s="53"/>
      <c r="O22" s="4">
        <f>SUMIF(G:G,5%,L:L)</f>
        <v>0</v>
      </c>
    </row>
    <row r="23" spans="1:15" s="24" customFormat="1" ht="30" customHeight="1" x14ac:dyDescent="0.2">
      <c r="A23" s="34" t="s">
        <v>41</v>
      </c>
      <c r="B23" s="34"/>
      <c r="C23" s="34"/>
      <c r="D23" s="34"/>
      <c r="E23" s="34"/>
      <c r="F23" s="34"/>
      <c r="G23" s="34"/>
      <c r="H23" s="34"/>
      <c r="I23" s="34"/>
      <c r="J23" s="34"/>
      <c r="K23" s="34"/>
      <c r="L23" s="35"/>
      <c r="M23" s="53" t="s">
        <v>11</v>
      </c>
      <c r="N23" s="53"/>
      <c r="O23" s="4">
        <f>SUMIF(G:G,19%,L:L)</f>
        <v>0</v>
      </c>
    </row>
    <row r="24" spans="1:15" s="24" customFormat="1" ht="30" customHeight="1" x14ac:dyDescent="0.2">
      <c r="A24" s="36"/>
      <c r="B24" s="36"/>
      <c r="C24" s="36"/>
      <c r="D24" s="36"/>
      <c r="E24" s="36"/>
      <c r="F24" s="36"/>
      <c r="G24" s="36"/>
      <c r="H24" s="36"/>
      <c r="I24" s="36"/>
      <c r="J24" s="36"/>
      <c r="K24" s="36"/>
      <c r="L24" s="36"/>
      <c r="M24" s="54" t="s">
        <v>7</v>
      </c>
      <c r="N24" s="55"/>
      <c r="O24" s="5">
        <f>SUM(O21:O23)</f>
        <v>0</v>
      </c>
    </row>
    <row r="25" spans="1:15" s="24" customFormat="1" ht="30" customHeight="1" x14ac:dyDescent="0.2">
      <c r="A25" s="36"/>
      <c r="B25" s="36"/>
      <c r="C25" s="36"/>
      <c r="D25" s="36"/>
      <c r="E25" s="36"/>
      <c r="F25" s="36"/>
      <c r="G25" s="36"/>
      <c r="H25" s="36"/>
      <c r="I25" s="36"/>
      <c r="J25" s="36"/>
      <c r="K25" s="36"/>
      <c r="L25" s="36"/>
      <c r="M25" s="56" t="s">
        <v>12</v>
      </c>
      <c r="N25" s="57"/>
      <c r="O25" s="6">
        <f>ROUND(O22*5%,0)</f>
        <v>0</v>
      </c>
    </row>
    <row r="26" spans="1:15" s="24" customFormat="1" ht="30" customHeight="1" x14ac:dyDescent="0.2">
      <c r="A26" s="36"/>
      <c r="B26" s="36"/>
      <c r="C26" s="36"/>
      <c r="D26" s="36"/>
      <c r="E26" s="36"/>
      <c r="F26" s="36"/>
      <c r="G26" s="36"/>
      <c r="H26" s="36"/>
      <c r="I26" s="36"/>
      <c r="J26" s="36"/>
      <c r="K26" s="36"/>
      <c r="L26" s="36"/>
      <c r="M26" s="56" t="s">
        <v>13</v>
      </c>
      <c r="N26" s="57"/>
      <c r="O26" s="4">
        <f>ROUND(O23*19%,0)</f>
        <v>0</v>
      </c>
    </row>
    <row r="27" spans="1:15" s="24" customFormat="1" ht="30" customHeight="1" x14ac:dyDescent="0.2">
      <c r="A27" s="36"/>
      <c r="B27" s="36"/>
      <c r="C27" s="36"/>
      <c r="D27" s="36"/>
      <c r="E27" s="36"/>
      <c r="F27" s="36"/>
      <c r="G27" s="36"/>
      <c r="H27" s="36"/>
      <c r="I27" s="36"/>
      <c r="J27" s="36"/>
      <c r="K27" s="36"/>
      <c r="L27" s="36"/>
      <c r="M27" s="54" t="s">
        <v>14</v>
      </c>
      <c r="N27" s="55"/>
      <c r="O27" s="5">
        <f>SUM(O25:O26)</f>
        <v>0</v>
      </c>
    </row>
    <row r="28" spans="1:15" s="24" customFormat="1" ht="30" customHeight="1" x14ac:dyDescent="0.2">
      <c r="A28" s="36"/>
      <c r="B28" s="36"/>
      <c r="C28" s="36"/>
      <c r="D28" s="36"/>
      <c r="E28" s="36"/>
      <c r="F28" s="36"/>
      <c r="G28" s="36"/>
      <c r="H28" s="36"/>
      <c r="I28" s="36"/>
      <c r="J28" s="36"/>
      <c r="K28" s="36"/>
      <c r="L28" s="36"/>
      <c r="M28" s="68" t="s">
        <v>33</v>
      </c>
      <c r="N28" s="69"/>
      <c r="O28" s="4">
        <f>ROUND(SUM(N20:N20),0)</f>
        <v>0</v>
      </c>
    </row>
    <row r="29" spans="1:15" s="24" customFormat="1" ht="37.5" customHeight="1" x14ac:dyDescent="0.2">
      <c r="A29" s="36"/>
      <c r="B29" s="36"/>
      <c r="C29" s="36"/>
      <c r="D29" s="36"/>
      <c r="E29" s="36"/>
      <c r="F29" s="36"/>
      <c r="G29" s="36"/>
      <c r="H29" s="36"/>
      <c r="I29" s="36"/>
      <c r="J29" s="36"/>
      <c r="K29" s="36"/>
      <c r="L29" s="36"/>
      <c r="M29" s="66" t="s">
        <v>32</v>
      </c>
      <c r="N29" s="67"/>
      <c r="O29" s="5">
        <f>SUM(O28)</f>
        <v>0</v>
      </c>
    </row>
    <row r="30" spans="1:15" s="24" customFormat="1" ht="30" customHeight="1" x14ac:dyDescent="0.2">
      <c r="A30" s="36"/>
      <c r="B30" s="36"/>
      <c r="C30" s="36"/>
      <c r="D30" s="36"/>
      <c r="E30" s="36"/>
      <c r="F30" s="36"/>
      <c r="G30" s="36"/>
      <c r="H30" s="36"/>
      <c r="I30" s="36"/>
      <c r="J30" s="36"/>
      <c r="K30" s="36"/>
      <c r="L30" s="36"/>
      <c r="M30" s="66" t="s">
        <v>15</v>
      </c>
      <c r="N30" s="67"/>
      <c r="O30" s="5">
        <f>+O24+O27+O29</f>
        <v>0</v>
      </c>
    </row>
    <row r="33" spans="1:3" x14ac:dyDescent="0.25">
      <c r="B33" s="30"/>
      <c r="C33" s="30"/>
    </row>
    <row r="34" spans="1:3" x14ac:dyDescent="0.25">
      <c r="B34" s="49"/>
      <c r="C34" s="49"/>
    </row>
    <row r="35" spans="1:3" ht="15.75" thickBot="1" x14ac:dyDescent="0.3">
      <c r="B35" s="50"/>
      <c r="C35" s="50"/>
    </row>
    <row r="36" spans="1:3" x14ac:dyDescent="0.25">
      <c r="B36" s="40" t="s">
        <v>20</v>
      </c>
      <c r="C36" s="40"/>
    </row>
    <row r="38" spans="1:3" x14ac:dyDescent="0.25">
      <c r="A38" s="25" t="s">
        <v>44</v>
      </c>
    </row>
  </sheetData>
  <sheetProtection algorithmName="SHA-512" hashValue="I5Ljz8WZyoYftrHB0q5hXRC38RqGg9C36TLsZoKNxW+vywTN/1t/JKrJSdTfCqM4Q7dzvZ3wyJtI4mBWZ9IpSw==" saltValue="vcAH+wvsXT1CewK83oPb2w=="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2022-07-19T14:39:55Z</dcterms:modified>
</cp:coreProperties>
</file>