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003 BASE DE DATOS BIBLIOGRAFICA/DOCUMENTOS A REMITIR/"/>
    </mc:Choice>
  </mc:AlternateContent>
  <xr:revisionPtr revIDLastSave="26" documentId="8_{A2FB0E5F-75CD-42D5-841B-588E7552C16D}" xr6:coauthVersionLast="47" xr6:coauthVersionMax="47" xr10:uidLastSave="{8C4EAD5A-7C57-40DE-BD92-3AAC72E4DA7D}"/>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<sst xmlns="http://schemas.openxmlformats.org/spreadsheetml/2006/main" count="47" uniqueCount="46">
  <si>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</si>
  <si>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</si>
  <si>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</si>
  <si>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</si>
  <si>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</si>
  <si>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</si>
  <si>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</si>
  <si>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</si>
  <si>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</si>
  <si>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</si>
  <si>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</si>
  <si>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</si>
  <si>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</si>
  <si>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</si>
  <si>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</si>
  <si>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</si>
  <si>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</si>
  <si>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</si>
  <si>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</si>
  <si>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</si>
  <si>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</si>
  <si>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</si>
  <si>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</si>
  <si>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</si>
  <si>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</si>
  <si>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</si>
  <si>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</si>
  <si>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</si>
  <si>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</si>
  <si>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</si>
  <si>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</si>
  <si>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</si>
  <si>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</si>
  <si>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</si>
  <si>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</si>
  <si>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</si>
  <si>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</si>
  <si>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</si>
  <si>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</si>
  <si>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</si>
  <si>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</si>
  <si>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</si>
  <si>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</si>
  <si>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</si>
  <si>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Adquisición base de datos bibliográfica multidisciplinar en literatura mundial de revistas electrónicas para las bibliotecas de la universidad de cundinamarca en su sede, seccionales y extensiones con 57.037.000 Artículos de Acceso Abierto, Cerrado e Híbridos de áreas de conocimiento como Ciencias Básicas, Ingeniería y tecnología, Ciencias Sociales y Administrativas, Artes y Humanidades, Agricultura y Ciencias Biológicas y Ciencias Biomédicas. Incluye 46.000 revistas, 50’000.000 de artículos de revistas y 10’000.000 artículos en texto completo Más de 14.000 editores, 23.000 revistas de acceso abierto completas, 130 países representados que permita solicitar artículos directamente al autor que contenga Tablas de contenido para todas las revistas, Actualización diaria para asegurar confiabilidad y actualidad de sus contenidos, que incluya herramientas que le permitan al lector crear alertas, seleccionar, listar, guardar, copiar y pegar los documentos a los que tiene acceso.  acceso ilimitado reconocimiento IP configurable con Ez-proxy.
Se solicita DEMO para verificar uso y contenido del recurso solicitado  </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</si>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</sst>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29" fillId="0" borderId="28" xfId="0" applyFont="1" applyBorder="1" applyAlignment="1">
      <alignment vertical="top"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0"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78.710937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9"/>
      <c r="J12" s="29"/>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9"/>
      <c r="J14" s="29"/>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04.5" customHeight="1" x14ac:dyDescent="0.25">
      <c r="A20" s="32">
        <v>1</v>
      </c>
      <c r="B20" s="36" t="s">
        <v>44</v>
      </c>
      <c r="C20" s="33"/>
      <c r="D20" s="25">
        <v>1</v>
      </c>
      <c r="E20" s="34" t="s">
        <v>45</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70"/>
      <c r="C21" s="70"/>
      <c r="D21" s="70"/>
      <c r="E21" s="70"/>
      <c r="F21" s="70"/>
      <c r="G21" s="70"/>
      <c r="H21" s="70"/>
      <c r="I21" s="70"/>
      <c r="J21" s="70"/>
      <c r="K21" s="70"/>
      <c r="L21" s="70"/>
      <c r="M21" s="71" t="s">
        <v>35</v>
      </c>
      <c r="N21" s="71"/>
      <c r="O21" s="31">
        <f>SUMIF(G:G,0%,L:L)</f>
        <v>0</v>
      </c>
    </row>
    <row r="22" spans="1:15" s="24" customFormat="1" ht="39" customHeight="1" thickBot="1" x14ac:dyDescent="0.25">
      <c r="A22" s="59" t="s">
        <v>24</v>
      </c>
      <c r="B22" s="60"/>
      <c r="C22" s="60"/>
      <c r="D22" s="60"/>
      <c r="E22" s="60"/>
      <c r="F22" s="60"/>
      <c r="G22" s="60"/>
      <c r="H22" s="60"/>
      <c r="I22" s="60"/>
      <c r="J22" s="60"/>
      <c r="K22" s="60"/>
      <c r="L22" s="60"/>
      <c r="M22" s="72" t="s">
        <v>10</v>
      </c>
      <c r="N22" s="72"/>
      <c r="O22" s="4">
        <f>SUMIF(G:G,5%,L:L)</f>
        <v>0</v>
      </c>
    </row>
    <row r="23" spans="1:15" s="24" customFormat="1" ht="30" customHeight="1" x14ac:dyDescent="0.2">
      <c r="A23" s="55" t="s">
        <v>42</v>
      </c>
      <c r="B23" s="56"/>
      <c r="C23" s="56"/>
      <c r="D23" s="56"/>
      <c r="E23" s="56"/>
      <c r="F23" s="56"/>
      <c r="G23" s="56"/>
      <c r="H23" s="56"/>
      <c r="I23" s="56"/>
      <c r="J23" s="56"/>
      <c r="K23" s="56"/>
      <c r="L23" s="57"/>
      <c r="M23" s="72" t="s">
        <v>11</v>
      </c>
      <c r="N23" s="72"/>
      <c r="O23" s="4">
        <f>SUMIF(G:G,19%,L:L)</f>
        <v>0</v>
      </c>
    </row>
    <row r="24" spans="1:15" s="24" customFormat="1" ht="30" customHeight="1" x14ac:dyDescent="0.2">
      <c r="A24" s="58"/>
      <c r="B24" s="58"/>
      <c r="C24" s="58"/>
      <c r="D24" s="58"/>
      <c r="E24" s="58"/>
      <c r="F24" s="58"/>
      <c r="G24" s="58"/>
      <c r="H24" s="58"/>
      <c r="I24" s="58"/>
      <c r="J24" s="58"/>
      <c r="K24" s="58"/>
      <c r="L24" s="58"/>
      <c r="M24" s="37" t="s">
        <v>7</v>
      </c>
      <c r="N24" s="38"/>
      <c r="O24" s="5">
        <f>SUM(O21:O23)</f>
        <v>0</v>
      </c>
    </row>
    <row r="25" spans="1:15" s="24" customFormat="1" ht="30" customHeight="1" x14ac:dyDescent="0.2">
      <c r="A25" s="58"/>
      <c r="B25" s="58"/>
      <c r="C25" s="58"/>
      <c r="D25" s="58"/>
      <c r="E25" s="58"/>
      <c r="F25" s="58"/>
      <c r="G25" s="58"/>
      <c r="H25" s="58"/>
      <c r="I25" s="58"/>
      <c r="J25" s="58"/>
      <c r="K25" s="58"/>
      <c r="L25" s="58"/>
      <c r="M25" s="73" t="s">
        <v>12</v>
      </c>
      <c r="N25" s="74"/>
      <c r="O25" s="6">
        <f>ROUND(O22*5%,0)</f>
        <v>0</v>
      </c>
    </row>
    <row r="26" spans="1:15" s="24" customFormat="1" ht="30" customHeight="1" x14ac:dyDescent="0.2">
      <c r="A26" s="58"/>
      <c r="B26" s="58"/>
      <c r="C26" s="58"/>
      <c r="D26" s="58"/>
      <c r="E26" s="58"/>
      <c r="F26" s="58"/>
      <c r="G26" s="58"/>
      <c r="H26" s="58"/>
      <c r="I26" s="58"/>
      <c r="J26" s="58"/>
      <c r="K26" s="58"/>
      <c r="L26" s="58"/>
      <c r="M26" s="73" t="s">
        <v>13</v>
      </c>
      <c r="N26" s="74"/>
      <c r="O26" s="4">
        <f>ROUND(O23*19%,0)</f>
        <v>0</v>
      </c>
    </row>
    <row r="27" spans="1:15" s="24" customFormat="1" ht="30" customHeight="1" x14ac:dyDescent="0.2">
      <c r="A27" s="58"/>
      <c r="B27" s="58"/>
      <c r="C27" s="58"/>
      <c r="D27" s="58"/>
      <c r="E27" s="58"/>
      <c r="F27" s="58"/>
      <c r="G27" s="58"/>
      <c r="H27" s="58"/>
      <c r="I27" s="58"/>
      <c r="J27" s="58"/>
      <c r="K27" s="58"/>
      <c r="L27" s="58"/>
      <c r="M27" s="37" t="s">
        <v>14</v>
      </c>
      <c r="N27" s="38"/>
      <c r="O27" s="5">
        <f>SUM(O25:O26)</f>
        <v>0</v>
      </c>
    </row>
    <row r="28" spans="1:15" s="24" customFormat="1" ht="30" customHeight="1" x14ac:dyDescent="0.2">
      <c r="A28" s="58"/>
      <c r="B28" s="58"/>
      <c r="C28" s="58"/>
      <c r="D28" s="58"/>
      <c r="E28" s="58"/>
      <c r="F28" s="58"/>
      <c r="G28" s="58"/>
      <c r="H28" s="58"/>
      <c r="I28" s="58"/>
      <c r="J28" s="58"/>
      <c r="K28" s="58"/>
      <c r="L28" s="58"/>
      <c r="M28" s="41" t="s">
        <v>33</v>
      </c>
      <c r="N28" s="42"/>
      <c r="O28" s="4">
        <f>SUMIF(I:I,8%,N:N)</f>
        <v>0</v>
      </c>
    </row>
    <row r="29" spans="1:15" s="24" customFormat="1" ht="37.5" customHeight="1" x14ac:dyDescent="0.2">
      <c r="A29" s="58"/>
      <c r="B29" s="58"/>
      <c r="C29" s="58"/>
      <c r="D29" s="58"/>
      <c r="E29" s="58"/>
      <c r="F29" s="58"/>
      <c r="G29" s="58"/>
      <c r="H29" s="58"/>
      <c r="I29" s="58"/>
      <c r="J29" s="58"/>
      <c r="K29" s="58"/>
      <c r="L29" s="58"/>
      <c r="M29" s="39" t="s">
        <v>32</v>
      </c>
      <c r="N29" s="40"/>
      <c r="O29" s="5">
        <f>SUM(O28)</f>
        <v>0</v>
      </c>
    </row>
    <row r="30" spans="1:15" s="24" customFormat="1" ht="44.25" customHeight="1" x14ac:dyDescent="0.2">
      <c r="A30" s="58"/>
      <c r="B30" s="58"/>
      <c r="C30" s="58"/>
      <c r="D30" s="58"/>
      <c r="E30" s="58"/>
      <c r="F30" s="58"/>
      <c r="G30" s="58"/>
      <c r="H30" s="58"/>
      <c r="I30" s="58"/>
      <c r="J30" s="58"/>
      <c r="K30" s="58"/>
      <c r="L30" s="58"/>
      <c r="M30" s="39" t="s">
        <v>15</v>
      </c>
      <c r="N30" s="40"/>
      <c r="O30" s="5">
        <f>+O24+O27+O29</f>
        <v>0</v>
      </c>
    </row>
    <row r="33" spans="1:3" x14ac:dyDescent="0.25">
      <c r="B33" s="30"/>
      <c r="C33" s="30"/>
    </row>
    <row r="34" spans="1:3" x14ac:dyDescent="0.25">
      <c r="B34" s="68"/>
      <c r="C34" s="68"/>
    </row>
    <row r="35" spans="1:3" ht="15.75" thickBot="1" x14ac:dyDescent="0.3">
      <c r="B35" s="69"/>
      <c r="C35" s="69"/>
    </row>
    <row r="36" spans="1:3" x14ac:dyDescent="0.25">
      <c r="B36" s="62" t="s">
        <v>20</v>
      </c>
      <c r="C36" s="62"/>
    </row>
    <row r="38" spans="1:3" x14ac:dyDescent="0.25">
      <c r="A38" s="26" t="s">
        <v>43</v>
      </c>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2022-08-17T23:06:23Z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