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ESCRITORIO 2022\CONTRATOS 2022 CHIA-ZIPA\Nueva carpeta\PUBLICACION\"/>
    </mc:Choice>
  </mc:AlternateContent>
  <bookViews>
    <workbookView xWindow="-120" yWindow="-120" windowWidth="21840" windowHeight="13140"/>
  </bookViews>
  <sheets>
    <sheet name="Hoja1" sheetId="1" r:id="rId1"/>
    <sheet name="Hoja2" sheetId="2" r:id="rId2"/>
  </sheets>
  <definedNames>
    <definedName name="_xlnm.Print_Area" localSheetId="0">Hoja1!$A$1:$N$42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7" i="1" l="1"/>
  <c r="N30" i="1" s="1"/>
  <c r="N26" i="1"/>
  <c r="N29" i="1" s="1"/>
  <c r="K22" i="1"/>
  <c r="I22" i="1"/>
  <c r="M22" i="1" s="1"/>
  <c r="G22" i="1"/>
  <c r="J22" i="1" s="1"/>
  <c r="K24" i="1"/>
  <c r="I24" i="1"/>
  <c r="M24" i="1" s="1"/>
  <c r="G24" i="1"/>
  <c r="J24" i="1" s="1"/>
  <c r="L22" i="1" l="1"/>
  <c r="N22" i="1" s="1"/>
  <c r="N31" i="1"/>
  <c r="L24" i="1"/>
  <c r="N24" i="1" s="1"/>
  <c r="K21" i="1" l="1"/>
  <c r="I21" i="1"/>
  <c r="M21" i="1" s="1"/>
  <c r="G21" i="1"/>
  <c r="L21" i="1" s="1"/>
  <c r="K20" i="1"/>
  <c r="N25" i="1" s="1"/>
  <c r="N28" i="1" s="1"/>
  <c r="I20" i="1"/>
  <c r="M20" i="1" s="1"/>
  <c r="G20" i="1"/>
  <c r="L20" i="1" s="1"/>
  <c r="K23" i="1"/>
  <c r="J21" i="1" l="1"/>
  <c r="N21" i="1"/>
  <c r="N20" i="1"/>
  <c r="J20" i="1"/>
  <c r="I23" i="1"/>
  <c r="M23" i="1" l="1"/>
  <c r="N32" i="1" s="1"/>
  <c r="N33" i="1" s="1"/>
  <c r="N34" i="1" s="1"/>
  <c r="G23" i="1" l="1"/>
  <c r="J23" i="1" s="1"/>
  <c r="L23" i="1" l="1"/>
  <c r="N23" i="1" s="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<sst xmlns="http://schemas.openxmlformats.org/spreadsheetml/2006/main" count="54" uniqueCount="51">
  <si>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</si>
  <si>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</si>
  <si>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</si>
  <si>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</si>
  <si>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</si>
  <si>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</si>
  <si>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</si>
  <si>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</si>
  <si>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</si>
  <si>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</si>
  <si>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</si>
  <si>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</si>
  <si>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</si>
  <si>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</si>
  <si>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</si>
  <si>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</si>
  <si>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</si>
  <si>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</si>
  <si>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</si>
  <si>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</si>
  <si>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</si>
  <si>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</si>
  <si>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</si>
  <si>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</si>
  <si>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</si>
  <si>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</si>
  <si>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</si>
  <si>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</si>
  <si>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</si>
  <si>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</si>
  <si>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</si>
  <si>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</si>
  <si>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</si>
  <si>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</si>
  <si>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</si>
  <si>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</si>
  <si>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</si>
  <si>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</si>
  <si>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</si>
  <si>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</si>
  <si>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</si>
  <si>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</si>
  <si>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</si>
  <si>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</si>
  <si>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Servicio de impermeabilizacion del piso con broncoelastico a 3 capas, incluye lavado de superficie antes de la aplicación, incluye sello de fisuras con poliuretano expandible.</t>
  </si>
  <si>
    <t>Servicio de instalacion y suministro de los pernos de anclaje de cada uno de los parales de la baranda (cambio por oxidación de los actuales garantizando unos de igual o mejor calidad).</t>
  </si>
  <si>
    <t xml:space="preserve">Servicio de instalacion y suministro de refuerzos pie de amigos en acero inoxidable </t>
  </si>
  <si>
    <t>Servicio de adecuación de la terraza por medio de la instalación de señalética tanto vertical como horizontal y de pelicula vinilica que le indique a los usuarios finales del área que existe un borde de placa.</t>
  </si>
  <si>
    <t>Servicio de suministro e instalación de materas en poletileno reciclado de 1 metro de largo, como delimitante del área segura que restrinja el fácil acceso a las barandas y que a su vez permita embellecer el entorno (inlcuye tierra y 3 plantas duranta por matera).</t>
  </si>
  <si>
    <t>METRO CUADRADO</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</si>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</sst>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9" fillId="2" borderId="14" xfId="0" applyFont="1" applyFill="1" applyBorder="1" applyAlignment="1" applyProtection="1">
      <alignment horizontal="center"/>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0" borderId="1" xfId="0"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
  <sheetViews>
    <sheetView tabSelected="1" topLeftCell="A25" zoomScale="70" zoomScaleNormal="70" zoomScaleSheetLayoutView="70" zoomScalePageLayoutView="55" workbookViewId="0">
      <selection activeCell="H16" sqref="H16"/>
    </sheetView>
  </sheetViews>
  <sheetFormatPr baseColWidth="10" defaultColWidth="11.42578125" defaultRowHeight="15" x14ac:dyDescent="0.25"/>
  <cols>
    <col min="1" max="1" width="10.7109375" style="8" customWidth="1"/>
    <col min="2" max="2" width="61.85546875" style="8" customWidth="1"/>
    <col min="3" max="3" width="13.28515625" style="8" customWidth="1"/>
    <col min="4" max="4" width="17" style="8" customWidth="1"/>
    <col min="5" max="5" width="13.5703125" style="8" customWidth="1"/>
    <col min="6" max="6" width="12.85546875" style="8" customWidth="1"/>
    <col min="7" max="7" width="15" style="8" customWidth="1"/>
    <col min="8" max="8" width="20.28515625" style="8" customWidth="1"/>
    <col min="9" max="9" width="15" style="8" customWidth="1"/>
    <col min="10" max="10" width="17.85546875" style="10" customWidth="1"/>
    <col min="11" max="12" width="16.7109375" style="10" customWidth="1"/>
    <col min="13" max="13" width="14.7109375" style="10" customWidth="1"/>
    <col min="14" max="14" width="18.7109375" style="10" customWidth="1"/>
    <col min="15" max="16384" width="11.42578125" style="10"/>
  </cols>
  <sheetData>
    <row r="1" spans="1:14" x14ac:dyDescent="0.25">
      <c r="E1" s="9"/>
    </row>
    <row r="2" spans="1:14" ht="15.75" customHeight="1" x14ac:dyDescent="0.25">
      <c r="A2" s="57"/>
      <c r="B2" s="64" t="s">
        <v>0</v>
      </c>
      <c r="C2" s="64"/>
      <c r="D2" s="64"/>
      <c r="E2" s="64"/>
      <c r="F2" s="64"/>
      <c r="G2" s="64"/>
      <c r="H2" s="64"/>
      <c r="I2" s="64"/>
      <c r="J2" s="64"/>
      <c r="K2" s="64"/>
      <c r="L2" s="64"/>
      <c r="M2" s="69" t="s">
        <v>36</v>
      </c>
      <c r="N2" s="69"/>
    </row>
    <row r="3" spans="1:14" ht="15.75" customHeight="1" x14ac:dyDescent="0.25">
      <c r="A3" s="57"/>
      <c r="B3" s="64" t="s">
        <v>1</v>
      </c>
      <c r="C3" s="64"/>
      <c r="D3" s="64"/>
      <c r="E3" s="64"/>
      <c r="F3" s="64"/>
      <c r="G3" s="64"/>
      <c r="H3" s="64"/>
      <c r="I3" s="64"/>
      <c r="J3" s="64"/>
      <c r="K3" s="64"/>
      <c r="L3" s="64"/>
      <c r="M3" s="69" t="s">
        <v>37</v>
      </c>
      <c r="N3" s="69"/>
    </row>
    <row r="4" spans="1:14" ht="16.5" customHeight="1" x14ac:dyDescent="0.25">
      <c r="A4" s="57"/>
      <c r="B4" s="64" t="s">
        <v>35</v>
      </c>
      <c r="C4" s="64"/>
      <c r="D4" s="64"/>
      <c r="E4" s="64"/>
      <c r="F4" s="64"/>
      <c r="G4" s="64"/>
      <c r="H4" s="64"/>
      <c r="I4" s="64"/>
      <c r="J4" s="64"/>
      <c r="K4" s="64"/>
      <c r="L4" s="64"/>
      <c r="M4" s="69" t="s">
        <v>38</v>
      </c>
      <c r="N4" s="69"/>
    </row>
    <row r="5" spans="1:14" ht="15" customHeight="1" x14ac:dyDescent="0.25">
      <c r="A5" s="57"/>
      <c r="B5" s="64"/>
      <c r="C5" s="64"/>
      <c r="D5" s="64"/>
      <c r="E5" s="64"/>
      <c r="F5" s="64"/>
      <c r="G5" s="64"/>
      <c r="H5" s="64"/>
      <c r="I5" s="64"/>
      <c r="J5" s="64"/>
      <c r="K5" s="64"/>
      <c r="L5" s="64"/>
      <c r="M5" s="69" t="s">
        <v>39</v>
      </c>
      <c r="N5" s="69"/>
    </row>
    <row r="7" spans="1:14" x14ac:dyDescent="0.25">
      <c r="A7" s="11" t="s">
        <v>41</v>
      </c>
    </row>
    <row r="8" spans="1:14" x14ac:dyDescent="0.25">
      <c r="A8" s="11"/>
    </row>
    <row r="9" spans="1:14" x14ac:dyDescent="0.25">
      <c r="A9" s="12" t="s">
        <v>28</v>
      </c>
    </row>
    <row r="10" spans="1:14" ht="25.5" customHeight="1" x14ac:dyDescent="0.25">
      <c r="A10" s="40" t="s">
        <v>27</v>
      </c>
      <c r="B10" s="40"/>
      <c r="D10" s="14" t="s">
        <v>20</v>
      </c>
      <c r="E10" s="44"/>
      <c r="F10" s="45"/>
      <c r="J10" s="15" t="s">
        <v>16</v>
      </c>
      <c r="K10" s="46"/>
      <c r="L10" s="47"/>
      <c r="M10" s="48"/>
    </row>
    <row r="11" spans="1:14" ht="15.75" thickBot="1" x14ac:dyDescent="0.3">
      <c r="A11" s="13"/>
      <c r="B11" s="13"/>
      <c r="D11" s="16"/>
      <c r="E11" s="16"/>
      <c r="F11" s="16"/>
      <c r="J11" s="17"/>
      <c r="K11" s="18"/>
      <c r="L11" s="18"/>
      <c r="M11" s="18"/>
    </row>
    <row r="12" spans="1:14" ht="30.75" customHeight="1" thickBot="1" x14ac:dyDescent="0.3">
      <c r="A12" s="58" t="s">
        <v>25</v>
      </c>
      <c r="B12" s="59"/>
      <c r="D12" s="41" t="s">
        <v>17</v>
      </c>
      <c r="E12" s="42"/>
      <c r="F12" s="42"/>
      <c r="G12" s="43"/>
      <c r="H12" s="7"/>
      <c r="I12" s="32"/>
      <c r="J12" s="17"/>
    </row>
    <row r="13" spans="1:14" ht="15.75" thickBot="1" x14ac:dyDescent="0.3">
      <c r="A13" s="60"/>
      <c r="B13" s="61"/>
      <c r="D13" s="20"/>
      <c r="E13" s="16"/>
      <c r="F13" s="16"/>
      <c r="G13" s="16"/>
      <c r="J13" s="17"/>
    </row>
    <row r="14" spans="1:14" ht="30" customHeight="1" thickBot="1" x14ac:dyDescent="0.3">
      <c r="A14" s="60"/>
      <c r="B14" s="61"/>
      <c r="D14" s="41" t="s">
        <v>18</v>
      </c>
      <c r="E14" s="42"/>
      <c r="F14" s="42"/>
      <c r="G14" s="43"/>
      <c r="H14" s="7"/>
      <c r="I14" s="32"/>
      <c r="J14" s="17"/>
    </row>
    <row r="15" spans="1:14" ht="18.75" customHeight="1" thickBot="1" x14ac:dyDescent="0.3">
      <c r="A15" s="60"/>
      <c r="B15" s="61"/>
      <c r="E15" s="16"/>
      <c r="F15" s="16"/>
      <c r="G15" s="16"/>
      <c r="J15" s="17"/>
    </row>
    <row r="16" spans="1:14" ht="24" customHeight="1" thickBot="1" x14ac:dyDescent="0.3">
      <c r="A16" s="62"/>
      <c r="B16" s="63"/>
      <c r="D16" s="41" t="s">
        <v>21</v>
      </c>
      <c r="E16" s="42"/>
      <c r="F16" s="42"/>
      <c r="G16" s="43"/>
      <c r="H16" s="7"/>
      <c r="I16" s="32"/>
      <c r="J16" s="17"/>
    </row>
    <row r="17" spans="1:14" x14ac:dyDescent="0.25">
      <c r="A17" s="13"/>
      <c r="B17" s="13"/>
      <c r="D17" s="16"/>
      <c r="E17" s="16"/>
      <c r="F17" s="16"/>
      <c r="J17" s="17"/>
      <c r="K17" s="18"/>
      <c r="L17" s="18"/>
      <c r="M17" s="18"/>
    </row>
    <row r="19" spans="1:14" s="24" customFormat="1" ht="111.75" customHeight="1" x14ac:dyDescent="0.25">
      <c r="A19" s="21" t="s">
        <v>26</v>
      </c>
      <c r="B19" s="21" t="s">
        <v>2</v>
      </c>
      <c r="C19" s="21" t="s">
        <v>3</v>
      </c>
      <c r="D19" s="21" t="s">
        <v>22</v>
      </c>
      <c r="E19" s="22" t="s">
        <v>4</v>
      </c>
      <c r="F19" s="23" t="s">
        <v>24</v>
      </c>
      <c r="G19" s="22" t="s">
        <v>5</v>
      </c>
      <c r="H19" s="22" t="s">
        <v>30</v>
      </c>
      <c r="I19" s="22" t="s">
        <v>33</v>
      </c>
      <c r="J19" s="22" t="s">
        <v>6</v>
      </c>
      <c r="K19" s="22" t="s">
        <v>7</v>
      </c>
      <c r="L19" s="22" t="s">
        <v>8</v>
      </c>
      <c r="M19" s="22" t="s">
        <v>29</v>
      </c>
      <c r="N19" s="22" t="s">
        <v>9</v>
      </c>
    </row>
    <row r="20" spans="1:14" s="24" customFormat="1" ht="45" x14ac:dyDescent="0.25">
      <c r="A20" s="25">
        <v>1</v>
      </c>
      <c r="B20" s="70" t="s">
        <v>44</v>
      </c>
      <c r="C20" s="26">
        <v>426</v>
      </c>
      <c r="D20" s="27" t="s">
        <v>49</v>
      </c>
      <c r="E20" s="30"/>
      <c r="F20" s="31">
        <v>0</v>
      </c>
      <c r="G20" s="1">
        <f>+ROUND(E20*F20,0)</f>
        <v>0</v>
      </c>
      <c r="H20" s="31">
        <v>0</v>
      </c>
      <c r="I20" s="1">
        <f>ROUND(E20*H20,0)</f>
        <v>0</v>
      </c>
      <c r="J20" s="1">
        <f>ROUND(E20+G20+I20,0)</f>
        <v>0</v>
      </c>
      <c r="K20" s="1">
        <f>ROUND(E20*C20,0)</f>
        <v>0</v>
      </c>
      <c r="L20" s="1">
        <f>ROUND(C20*G20,0)</f>
        <v>0</v>
      </c>
      <c r="M20" s="1">
        <f>ROUND(I20*C20,0)</f>
        <v>0</v>
      </c>
      <c r="N20" s="2">
        <f>ROUND(K20+M20+L20,0)</f>
        <v>0</v>
      </c>
    </row>
    <row r="21" spans="1:14" s="24" customFormat="1" ht="45" x14ac:dyDescent="0.25">
      <c r="A21" s="25">
        <v>2</v>
      </c>
      <c r="B21" s="70" t="s">
        <v>45</v>
      </c>
      <c r="C21" s="26">
        <v>170</v>
      </c>
      <c r="D21" s="27" t="s">
        <v>42</v>
      </c>
      <c r="E21" s="30"/>
      <c r="F21" s="31">
        <v>0</v>
      </c>
      <c r="G21" s="1">
        <f>+ROUND(E21*F21,0)</f>
        <v>0</v>
      </c>
      <c r="H21" s="31">
        <v>0</v>
      </c>
      <c r="I21" s="1">
        <f>ROUND(E21*H21,0)</f>
        <v>0</v>
      </c>
      <c r="J21" s="1">
        <f>ROUND(E21+G21+I21,0)</f>
        <v>0</v>
      </c>
      <c r="K21" s="1">
        <f>ROUND(E21*C21,0)</f>
        <v>0</v>
      </c>
      <c r="L21" s="1">
        <f>ROUND(C21*G21,0)</f>
        <v>0</v>
      </c>
      <c r="M21" s="1">
        <f>ROUND(I21*C21,0)</f>
        <v>0</v>
      </c>
      <c r="N21" s="2">
        <f>ROUND(K21+M21+L21,0)</f>
        <v>0</v>
      </c>
    </row>
    <row r="22" spans="1:14" s="24" customFormat="1" ht="60" x14ac:dyDescent="0.25">
      <c r="A22" s="25">
        <v>3</v>
      </c>
      <c r="B22" s="70" t="s">
        <v>47</v>
      </c>
      <c r="C22" s="26">
        <v>1</v>
      </c>
      <c r="D22" s="27" t="s">
        <v>50</v>
      </c>
      <c r="E22" s="30"/>
      <c r="F22" s="31">
        <v>0</v>
      </c>
      <c r="G22" s="1">
        <f>+ROUND(E22*F22,0)</f>
        <v>0</v>
      </c>
      <c r="H22" s="31">
        <v>0</v>
      </c>
      <c r="I22" s="1">
        <f>ROUND(E22*H22,0)</f>
        <v>0</v>
      </c>
      <c r="J22" s="1">
        <f>ROUND(E22+G22+I22,0)</f>
        <v>0</v>
      </c>
      <c r="K22" s="1">
        <f>ROUND(E22*C22,0)</f>
        <v>0</v>
      </c>
      <c r="L22" s="1">
        <f>ROUND(C22*G22,0)</f>
        <v>0</v>
      </c>
      <c r="M22" s="1">
        <f>ROUND(I22*C22,0)</f>
        <v>0</v>
      </c>
      <c r="N22" s="2">
        <f>ROUND(K22+M22+L22,0)</f>
        <v>0</v>
      </c>
    </row>
    <row r="23" spans="1:14" s="24" customFormat="1" ht="75" x14ac:dyDescent="0.25">
      <c r="A23" s="25">
        <v>4</v>
      </c>
      <c r="B23" s="70" t="s">
        <v>48</v>
      </c>
      <c r="C23" s="26">
        <v>40</v>
      </c>
      <c r="D23" s="27" t="s">
        <v>42</v>
      </c>
      <c r="E23" s="30"/>
      <c r="F23" s="31">
        <v>0</v>
      </c>
      <c r="G23" s="1">
        <f>+ROUND(E23*F23,0)</f>
        <v>0</v>
      </c>
      <c r="H23" s="31">
        <v>0</v>
      </c>
      <c r="I23" s="1">
        <f>ROUND(E23*H23,0)</f>
        <v>0</v>
      </c>
      <c r="J23" s="1">
        <f>ROUND(E23+G23+I23,0)</f>
        <v>0</v>
      </c>
      <c r="K23" s="1">
        <f>ROUND(E23*C23,0)</f>
        <v>0</v>
      </c>
      <c r="L23" s="1">
        <f>ROUND(C23*G23,0)</f>
        <v>0</v>
      </c>
      <c r="M23" s="1">
        <f>ROUND(I23*C23,0)</f>
        <v>0</v>
      </c>
      <c r="N23" s="2">
        <f>ROUND(K23+M23+L23,0)</f>
        <v>0</v>
      </c>
    </row>
    <row r="24" spans="1:14" s="24" customFormat="1" ht="30" x14ac:dyDescent="0.25">
      <c r="A24" s="25">
        <v>5</v>
      </c>
      <c r="B24" s="70" t="s">
        <v>46</v>
      </c>
      <c r="C24" s="26">
        <v>10</v>
      </c>
      <c r="D24" s="27" t="s">
        <v>42</v>
      </c>
      <c r="E24" s="30"/>
      <c r="F24" s="31">
        <v>0</v>
      </c>
      <c r="G24" s="1">
        <f>+ROUND(E24*F24,0)</f>
        <v>0</v>
      </c>
      <c r="H24" s="31">
        <v>0</v>
      </c>
      <c r="I24" s="1">
        <f>ROUND(E24*H24,0)</f>
        <v>0</v>
      </c>
      <c r="J24" s="1">
        <f>ROUND(E24+G24+I24,0)</f>
        <v>0</v>
      </c>
      <c r="K24" s="1">
        <f>ROUND(E24*C24,0)</f>
        <v>0</v>
      </c>
      <c r="L24" s="1">
        <f>ROUND(C24*G24,0)</f>
        <v>0</v>
      </c>
      <c r="M24" s="1">
        <f>ROUND(I24*C24,0)</f>
        <v>0</v>
      </c>
      <c r="N24" s="2">
        <f>ROUND(K24+M24+L24,0)</f>
        <v>0</v>
      </c>
    </row>
    <row r="25" spans="1:14" s="24" customFormat="1" ht="42" customHeight="1" thickBot="1" x14ac:dyDescent="0.25">
      <c r="A25" s="19"/>
      <c r="B25" s="51"/>
      <c r="C25" s="51"/>
      <c r="D25" s="51"/>
      <c r="E25" s="51"/>
      <c r="F25" s="51"/>
      <c r="G25" s="51"/>
      <c r="H25" s="51"/>
      <c r="I25" s="51"/>
      <c r="J25" s="51"/>
      <c r="K25" s="51"/>
      <c r="L25" s="52" t="s">
        <v>34</v>
      </c>
      <c r="M25" s="52"/>
      <c r="N25" s="4">
        <f>SUMIF(F:F,0%,K:K)</f>
        <v>0</v>
      </c>
    </row>
    <row r="26" spans="1:14" s="24" customFormat="1" ht="39" customHeight="1" thickBot="1" x14ac:dyDescent="0.25">
      <c r="A26" s="38" t="s">
        <v>23</v>
      </c>
      <c r="B26" s="39"/>
      <c r="C26" s="39"/>
      <c r="D26" s="39"/>
      <c r="E26" s="39"/>
      <c r="F26" s="39"/>
      <c r="G26" s="39"/>
      <c r="H26" s="39"/>
      <c r="I26" s="39"/>
      <c r="J26" s="39"/>
      <c r="K26" s="39"/>
      <c r="L26" s="52" t="s">
        <v>10</v>
      </c>
      <c r="M26" s="52"/>
      <c r="N26" s="4">
        <f>SUMIF(F:F,5%,K:K)</f>
        <v>0</v>
      </c>
    </row>
    <row r="27" spans="1:14" s="24" customFormat="1" ht="30" customHeight="1" x14ac:dyDescent="0.2">
      <c r="A27" s="35" t="s">
        <v>40</v>
      </c>
      <c r="B27" s="35"/>
      <c r="C27" s="35"/>
      <c r="D27" s="35"/>
      <c r="E27" s="35"/>
      <c r="F27" s="35"/>
      <c r="G27" s="35"/>
      <c r="H27" s="35"/>
      <c r="I27" s="35"/>
      <c r="J27" s="35"/>
      <c r="K27" s="36"/>
      <c r="L27" s="52" t="s">
        <v>11</v>
      </c>
      <c r="M27" s="52"/>
      <c r="N27" s="4">
        <f>SUMIF(F:F,19%,K:K)</f>
        <v>0</v>
      </c>
    </row>
    <row r="28" spans="1:14" s="24" customFormat="1" ht="30" customHeight="1" x14ac:dyDescent="0.2">
      <c r="A28" s="37"/>
      <c r="B28" s="37"/>
      <c r="C28" s="37"/>
      <c r="D28" s="37"/>
      <c r="E28" s="37"/>
      <c r="F28" s="37"/>
      <c r="G28" s="37"/>
      <c r="H28" s="37"/>
      <c r="I28" s="37"/>
      <c r="J28" s="37"/>
      <c r="K28" s="37"/>
      <c r="L28" s="53" t="s">
        <v>7</v>
      </c>
      <c r="M28" s="54"/>
      <c r="N28" s="5">
        <f>SUM(N25:N27)</f>
        <v>0</v>
      </c>
    </row>
    <row r="29" spans="1:14" s="24" customFormat="1" ht="30" customHeight="1" x14ac:dyDescent="0.2">
      <c r="A29" s="37"/>
      <c r="B29" s="37"/>
      <c r="C29" s="37"/>
      <c r="D29" s="37"/>
      <c r="E29" s="37"/>
      <c r="F29" s="37"/>
      <c r="G29" s="37"/>
      <c r="H29" s="37"/>
      <c r="I29" s="37"/>
      <c r="J29" s="37"/>
      <c r="K29" s="37"/>
      <c r="L29" s="55" t="s">
        <v>12</v>
      </c>
      <c r="M29" s="56"/>
      <c r="N29" s="6">
        <f>ROUND(N26*5%,0)</f>
        <v>0</v>
      </c>
    </row>
    <row r="30" spans="1:14" s="24" customFormat="1" ht="30" customHeight="1" x14ac:dyDescent="0.2">
      <c r="A30" s="37"/>
      <c r="B30" s="37"/>
      <c r="C30" s="37"/>
      <c r="D30" s="37"/>
      <c r="E30" s="37"/>
      <c r="F30" s="37"/>
      <c r="G30" s="37"/>
      <c r="H30" s="37"/>
      <c r="I30" s="37"/>
      <c r="J30" s="37"/>
      <c r="K30" s="37"/>
      <c r="L30" s="55" t="s">
        <v>13</v>
      </c>
      <c r="M30" s="56"/>
      <c r="N30" s="4">
        <f>ROUND(N27*19%,0)</f>
        <v>0</v>
      </c>
    </row>
    <row r="31" spans="1:14" s="24" customFormat="1" ht="30" customHeight="1" x14ac:dyDescent="0.2">
      <c r="A31" s="37"/>
      <c r="B31" s="37"/>
      <c r="C31" s="37"/>
      <c r="D31" s="37"/>
      <c r="E31" s="37"/>
      <c r="F31" s="37"/>
      <c r="G31" s="37"/>
      <c r="H31" s="37"/>
      <c r="I31" s="37"/>
      <c r="J31" s="37"/>
      <c r="K31" s="37"/>
      <c r="L31" s="53" t="s">
        <v>14</v>
      </c>
      <c r="M31" s="54"/>
      <c r="N31" s="5">
        <f>SUM(N29:N30)</f>
        <v>0</v>
      </c>
    </row>
    <row r="32" spans="1:14" s="24" customFormat="1" ht="30" customHeight="1" x14ac:dyDescent="0.2">
      <c r="A32" s="37"/>
      <c r="B32" s="37"/>
      <c r="C32" s="37"/>
      <c r="D32" s="37"/>
      <c r="E32" s="37"/>
      <c r="F32" s="37"/>
      <c r="G32" s="37"/>
      <c r="H32" s="37"/>
      <c r="I32" s="37"/>
      <c r="J32" s="37"/>
      <c r="K32" s="37"/>
      <c r="L32" s="67" t="s">
        <v>32</v>
      </c>
      <c r="M32" s="68"/>
      <c r="N32" s="4">
        <f>ROUND(SUM(M23:M23),0)</f>
        <v>0</v>
      </c>
    </row>
    <row r="33" spans="1:14" s="24" customFormat="1" ht="37.5" customHeight="1" x14ac:dyDescent="0.2">
      <c r="A33" s="37"/>
      <c r="B33" s="37"/>
      <c r="C33" s="37"/>
      <c r="D33" s="37"/>
      <c r="E33" s="37"/>
      <c r="F33" s="37"/>
      <c r="G33" s="37"/>
      <c r="H33" s="37"/>
      <c r="I33" s="37"/>
      <c r="J33" s="37"/>
      <c r="K33" s="37"/>
      <c r="L33" s="65" t="s">
        <v>31</v>
      </c>
      <c r="M33" s="66"/>
      <c r="N33" s="5">
        <f>SUM(N32)</f>
        <v>0</v>
      </c>
    </row>
    <row r="34" spans="1:14" s="24" customFormat="1" ht="30" customHeight="1" x14ac:dyDescent="0.2">
      <c r="A34" s="37"/>
      <c r="B34" s="37"/>
      <c r="C34" s="37"/>
      <c r="D34" s="37"/>
      <c r="E34" s="37"/>
      <c r="F34" s="37"/>
      <c r="G34" s="37"/>
      <c r="H34" s="37"/>
      <c r="I34" s="37"/>
      <c r="J34" s="37"/>
      <c r="K34" s="37"/>
      <c r="L34" s="65" t="s">
        <v>15</v>
      </c>
      <c r="M34" s="66"/>
      <c r="N34" s="5">
        <f>+N28+N31+N33</f>
        <v>0</v>
      </c>
    </row>
    <row r="37" spans="1:14" x14ac:dyDescent="0.25">
      <c r="B37" s="33"/>
    </row>
    <row r="38" spans="1:14" x14ac:dyDescent="0.25">
      <c r="B38" s="49"/>
    </row>
    <row r="39" spans="1:14" ht="15.75" thickBot="1" x14ac:dyDescent="0.3">
      <c r="B39" s="50"/>
    </row>
    <row r="40" spans="1:14" x14ac:dyDescent="0.25">
      <c r="B40" s="34" t="s">
        <v>19</v>
      </c>
    </row>
    <row r="42" spans="1:14" x14ac:dyDescent="0.25">
      <c r="A42" s="28" t="s">
        <v>43</v>
      </c>
    </row>
  </sheetData>
  <sheetProtection algorithmName="SHA-512" hashValue="z5fPBS4Al/iRrNEo0CzRRDZzNJxgClFuQxMRz3yOqDCQfUTOe7yVDExBQEBXtPXXzSh5YqFtn6WaDNfC8T0AfA==" saltValue="HP490NtHrBPVsK4NyXKf1w==" spinCount="100000" sheet="1" scenarios="1" selectLockedCells="1"/>
  <mergeCells count="29">
    <mergeCell ref="M2:N2"/>
    <mergeCell ref="M3:N3"/>
    <mergeCell ref="M4:N4"/>
    <mergeCell ref="M5:N5"/>
    <mergeCell ref="A2:A5"/>
    <mergeCell ref="D12:G12"/>
    <mergeCell ref="A12:B16"/>
    <mergeCell ref="B2:L2"/>
    <mergeCell ref="B3:L3"/>
    <mergeCell ref="B4:L5"/>
    <mergeCell ref="B38:B39"/>
    <mergeCell ref="B25:K25"/>
    <mergeCell ref="L25:M25"/>
    <mergeCell ref="L26:M26"/>
    <mergeCell ref="L27:M27"/>
    <mergeCell ref="L28:M28"/>
    <mergeCell ref="L29:M29"/>
    <mergeCell ref="L30:M30"/>
    <mergeCell ref="L31:M31"/>
    <mergeCell ref="L34:M34"/>
    <mergeCell ref="L32:M32"/>
    <mergeCell ref="L33:M33"/>
    <mergeCell ref="A27:K34"/>
    <mergeCell ref="A26:K26"/>
    <mergeCell ref="A10:B10"/>
    <mergeCell ref="D14:G14"/>
    <mergeCell ref="D16:G16"/>
    <mergeCell ref="E10:F10"/>
    <mergeCell ref="K10:M10"/>
  </mergeCells>
  <dataValidations count="1">
    <dataValidation type="whole" allowBlank="1" showInputMessage="1" showErrorMessage="1" sqref="E20:E24">
      <formula1>0</formula1>
      <formula2>100000000</formula2>
    </dataValidation>
  </dataValidations>
  <pageMargins left="0.7" right="0.7" top="0.75" bottom="0.75" header="0.3" footer="0.3"/>
  <pageSetup paperSize="5" scale="51"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F20:F24</xm:sqref>
        </x14:dataValidation>
        <x14:dataValidation type="list" allowBlank="1" showInputMessage="1" showErrorMessage="1">
          <x14:formula1>
            <xm:f>Hoja2!$F$7:$F$8</xm:f>
          </x14:formula1>
          <xm:sqref>H20:H24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cp:lastModifiedBy>
  <cp:lastPrinted>2022-01-27T18:55:46Z</cp:lastPrinted>
  <dcterms:created xsi:type="dcterms:W3CDTF">2017-04-28T13:22:52Z</dcterms:created>
  <dcterms:modified xsi:type="dcterms:W3CDTF">2022-11-22T21:27:52Z</dcterms:modified>
</cp:coreProperties>
</file>