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ktop\CONTRATOS 2022 CHIA-ZIPA\30 AÑOS PUBLICIDAD\PUBLICACION CH-CD-005\"/>
    </mc:Choice>
  </mc:AlternateContent>
  <bookViews>
    <workbookView xWindow="-120" yWindow="-120" windowWidth="21840" windowHeight="13140"/>
  </bookViews>
  <sheets>
    <sheet name="Hoja1" sheetId="1" r:id="rId1"/>
    <sheet name="Hoja2" sheetId="2"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4" i="1" l="1"/>
  <c r="M24" i="1"/>
  <c r="L24" i="1"/>
  <c r="K24" i="1"/>
  <c r="J24" i="1"/>
  <c r="H24" i="1"/>
  <c r="N23" i="1"/>
  <c r="L23" i="1"/>
  <c r="J23" i="1"/>
  <c r="H23" i="1"/>
  <c r="M23" i="1" s="1"/>
  <c r="N22" i="1"/>
  <c r="M22" i="1"/>
  <c r="L22" i="1"/>
  <c r="O22" i="1" s="1"/>
  <c r="J22" i="1"/>
  <c r="H22" i="1"/>
  <c r="K22" i="1" s="1"/>
  <c r="N21" i="1"/>
  <c r="M21" i="1"/>
  <c r="L21" i="1"/>
  <c r="J21" i="1"/>
  <c r="H21" i="1"/>
  <c r="K21" i="1" s="1"/>
  <c r="O24" i="1" l="1"/>
  <c r="O21" i="1"/>
  <c r="O23" i="1"/>
  <c r="K23" i="1"/>
  <c r="L25" i="1"/>
  <c r="J25" i="1"/>
  <c r="N25" i="1" s="1"/>
  <c r="H25" i="1"/>
  <c r="M25" i="1" s="1"/>
  <c r="L20" i="1"/>
  <c r="J20" i="1"/>
  <c r="N20" i="1" s="1"/>
  <c r="H20" i="1"/>
  <c r="M20" i="1" s="1"/>
  <c r="O28" i="1"/>
  <c r="O31" i="1" s="1"/>
  <c r="L26" i="1"/>
  <c r="K25" i="1" l="1"/>
  <c r="O25" i="1"/>
  <c r="O27" i="1"/>
  <c r="O20" i="1"/>
  <c r="K20" i="1"/>
  <c r="J26" i="1"/>
  <c r="N26" i="1" l="1"/>
  <c r="O34" i="1" l="1"/>
  <c r="O35" i="1" s="1"/>
  <c r="H26" i="1"/>
  <c r="K26" i="1" s="1"/>
  <c r="M26" i="1" l="1"/>
  <c r="O26" i="1" s="1"/>
  <c r="O29" i="1"/>
  <c r="O32" i="1" l="1"/>
  <c r="O33" i="1" s="1"/>
  <c r="O30" i="1"/>
  <c r="O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<sst xmlns="http://schemas.openxmlformats.org/spreadsheetml/2006/main" count="59" uniqueCount="52">
  <si>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</si>
  <si>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</si>
  <si>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</si>
  <si>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</si>
  <si>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</si>
  <si>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</si>
  <si>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</si>
  <si>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</si>
  <si>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</si>
  <si>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</si>
  <si>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</si>
  <si>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</si>
  <si>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</si>
  <si>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</si>
  <si>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</si>
  <si>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</si>
  <si>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</si>
  <si>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</si>
  <si>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</si>
  <si>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</si>
  <si>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</si>
  <si>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</si>
  <si>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</si>
  <si>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</si>
  <si>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</si>
  <si>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</si>
  <si>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</si>
  <si>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</si>
  <si>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</si>
  <si>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</si>
  <si>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</si>
  <si>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</si>
  <si>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</si>
  <si>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</si>
  <si>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</si>
  <si>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</si>
  <si>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</si>
  <si>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</si>
  <si>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</si>
  <si>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</si>
  <si>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</si>
  <si>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</si>
  <si>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</si>
  <si>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UNIDAD</t>
  </si>
  <si>
    <t>32.1- 41.3</t>
  </si>
  <si>
    <t>Camiseta tipo polo bordada, tipo bolsillo, logo de la universidad
según diseño.</t>
  </si>
  <si>
    <t>Backing panaflex 2.5 X 3.5 m, con diseño institucional aprobado.</t>
  </si>
  <si>
    <t>Pendón panaflex 4.0mx60cm, con diseño institucional aprobado.</t>
  </si>
  <si>
    <t>Agenda media carta PU 80 hojas con elástico para cerrar, marcada con diseño aprobado.</t>
  </si>
  <si>
    <t>Paraguas grande 28 pulgadas, mango espuma filtro, con logo institucional en dos cascos a una tinta.</t>
  </si>
  <si>
    <t>Bolígrafo sistema retráctil ABS marcado según diseño aprobado.</t>
  </si>
  <si>
    <t>Holder para celular marcado a una cara, según diseño aprobado.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</si>
</sst>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1" fillId="0" borderId="18" xfId="0" applyFont="1" applyFill="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topLeftCell="A37" zoomScale="70" zoomScaleNormal="70" zoomScaleSheetLayoutView="70" zoomScalePageLayoutView="55" workbookViewId="0">
      <selection activeCell="H12" sqref="H12"/>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38</v>
      </c>
      <c r="O3" s="42"/>
    </row>
    <row r="4" spans="1:15" ht="16.5" customHeight="1" x14ac:dyDescent="0.25">
      <c r="A4" s="43"/>
      <c r="B4" s="53" t="s">
        <v>36</v>
      </c>
      <c r="C4" s="53"/>
      <c r="D4" s="53"/>
      <c r="E4" s="53"/>
      <c r="F4" s="53"/>
      <c r="G4" s="53"/>
      <c r="H4" s="53"/>
      <c r="I4" s="53"/>
      <c r="J4" s="53"/>
      <c r="K4" s="53"/>
      <c r="L4" s="53"/>
      <c r="M4" s="53"/>
      <c r="N4" s="42" t="s">
        <v>39</v>
      </c>
      <c r="O4" s="42"/>
    </row>
    <row r="5" spans="1:15" ht="15" customHeight="1" x14ac:dyDescent="0.25">
      <c r="A5" s="43"/>
      <c r="B5" s="53"/>
      <c r="C5" s="53"/>
      <c r="D5" s="53"/>
      <c r="E5" s="53"/>
      <c r="F5" s="53"/>
      <c r="G5" s="53"/>
      <c r="H5" s="53"/>
      <c r="I5" s="53"/>
      <c r="J5" s="53"/>
      <c r="K5" s="53"/>
      <c r="L5" s="53"/>
      <c r="M5" s="53"/>
      <c r="N5" s="42" t="s">
        <v>40</v>
      </c>
      <c r="O5" s="42"/>
    </row>
    <row r="7" spans="1:15" x14ac:dyDescent="0.25">
      <c r="A7" s="11" t="s">
        <v>42</v>
      </c>
    </row>
    <row r="8" spans="1:15" x14ac:dyDescent="0.25">
      <c r="A8" s="11"/>
    </row>
    <row r="9" spans="1:15" x14ac:dyDescent="0.25">
      <c r="A9" s="12" t="s">
        <v>29</v>
      </c>
    </row>
    <row r="10" spans="1:15" ht="25.5" customHeight="1" x14ac:dyDescent="0.25">
      <c r="A10" s="59" t="s">
        <v>28</v>
      </c>
      <c r="B10" s="59"/>
      <c r="C10" s="13"/>
      <c r="E10" s="14" t="s">
        <v>21</v>
      </c>
      <c r="F10" s="61"/>
      <c r="G10" s="62"/>
      <c r="K10" s="15" t="s">
        <v>16</v>
      </c>
      <c r="L10" s="63"/>
      <c r="M10" s="64"/>
      <c r="N10" s="65"/>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34"/>
      <c r="J12" s="34"/>
      <c r="K12" s="17"/>
    </row>
    <row r="13" spans="1:15" ht="15.75" thickBot="1" x14ac:dyDescent="0.3">
      <c r="A13" s="49"/>
      <c r="B13" s="50"/>
      <c r="C13" s="19"/>
      <c r="D13" s="20"/>
      <c r="E13" s="16"/>
      <c r="F13" s="16"/>
      <c r="G13" s="16"/>
      <c r="K13" s="17"/>
    </row>
    <row r="14" spans="1:15" ht="30" customHeight="1" thickBot="1" x14ac:dyDescent="0.3">
      <c r="A14" s="49"/>
      <c r="B14" s="50"/>
      <c r="C14" s="19"/>
      <c r="D14" s="44" t="s">
        <v>18</v>
      </c>
      <c r="E14" s="45"/>
      <c r="F14" s="45"/>
      <c r="G14" s="46"/>
      <c r="H14" s="7"/>
      <c r="I14" s="34"/>
      <c r="J14" s="34"/>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34"/>
      <c r="J16" s="34"/>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0" customHeight="1" x14ac:dyDescent="0.25">
      <c r="A20" s="25">
        <v>1</v>
      </c>
      <c r="B20" s="26" t="s">
        <v>45</v>
      </c>
      <c r="C20" s="31"/>
      <c r="D20" s="27">
        <v>70</v>
      </c>
      <c r="E20" s="28" t="s">
        <v>43</v>
      </c>
      <c r="F20" s="32"/>
      <c r="G20" s="33">
        <v>0</v>
      </c>
      <c r="H20" s="1">
        <f>+ROUND(F20*G20,0)</f>
        <v>0</v>
      </c>
      <c r="I20" s="33">
        <v>0</v>
      </c>
      <c r="J20" s="1">
        <f>ROUND(F20*I20,0)</f>
        <v>0</v>
      </c>
      <c r="K20" s="1">
        <f>ROUND(F20+H20+J20,0)</f>
        <v>0</v>
      </c>
      <c r="L20" s="1">
        <f>ROUND(F20*D20,0)</f>
        <v>0</v>
      </c>
      <c r="M20" s="1">
        <f>ROUND(D20*H20,0)</f>
        <v>0</v>
      </c>
      <c r="N20" s="1">
        <f>ROUND(J20*D20,0)</f>
        <v>0</v>
      </c>
      <c r="O20" s="2">
        <f>ROUND(L20+N20+M20,0)</f>
        <v>0</v>
      </c>
    </row>
    <row r="21" spans="1:15" s="24" customFormat="1" ht="30" customHeight="1" x14ac:dyDescent="0.25">
      <c r="A21" s="25">
        <v>2</v>
      </c>
      <c r="B21" s="26" t="s">
        <v>46</v>
      </c>
      <c r="C21" s="31"/>
      <c r="D21" s="27">
        <v>2</v>
      </c>
      <c r="E21" s="28" t="s">
        <v>43</v>
      </c>
      <c r="F21" s="32"/>
      <c r="G21" s="33">
        <v>0</v>
      </c>
      <c r="H21" s="1">
        <f>+ROUND(F21*G21,0)</f>
        <v>0</v>
      </c>
      <c r="I21" s="33">
        <v>0</v>
      </c>
      <c r="J21" s="1">
        <f>ROUND(F21*I21,0)</f>
        <v>0</v>
      </c>
      <c r="K21" s="1">
        <f>ROUND(F21+H21+J21,0)</f>
        <v>0</v>
      </c>
      <c r="L21" s="1">
        <f>ROUND(F21*D21,0)</f>
        <v>0</v>
      </c>
      <c r="M21" s="1">
        <f>ROUND(D21*H21,0)</f>
        <v>0</v>
      </c>
      <c r="N21" s="1">
        <f>ROUND(J21*D21,0)</f>
        <v>0</v>
      </c>
      <c r="O21" s="2">
        <f>ROUND(L21+N21+M21,0)</f>
        <v>0</v>
      </c>
    </row>
    <row r="22" spans="1:15" s="24" customFormat="1" ht="30" customHeight="1" x14ac:dyDescent="0.25">
      <c r="A22" s="25">
        <v>3</v>
      </c>
      <c r="B22" s="26" t="s">
        <v>47</v>
      </c>
      <c r="C22" s="31"/>
      <c r="D22" s="27">
        <v>4</v>
      </c>
      <c r="E22" s="28" t="s">
        <v>43</v>
      </c>
      <c r="F22" s="32"/>
      <c r="G22" s="33">
        <v>0</v>
      </c>
      <c r="H22" s="1">
        <f>+ROUND(F22*G22,0)</f>
        <v>0</v>
      </c>
      <c r="I22" s="33">
        <v>0</v>
      </c>
      <c r="J22" s="1">
        <f>ROUND(F22*I22,0)</f>
        <v>0</v>
      </c>
      <c r="K22" s="1">
        <f>ROUND(F22+H22+J22,0)</f>
        <v>0</v>
      </c>
      <c r="L22" s="1">
        <f>ROUND(F22*D22,0)</f>
        <v>0</v>
      </c>
      <c r="M22" s="1">
        <f>ROUND(D22*H22,0)</f>
        <v>0</v>
      </c>
      <c r="N22" s="1">
        <f>ROUND(J22*D22,0)</f>
        <v>0</v>
      </c>
      <c r="O22" s="2">
        <f>ROUND(L22+N22+M22,0)</f>
        <v>0</v>
      </c>
    </row>
    <row r="23" spans="1:15" s="24" customFormat="1" ht="30" customHeight="1" x14ac:dyDescent="0.25">
      <c r="A23" s="25">
        <v>4</v>
      </c>
      <c r="B23" s="26" t="s">
        <v>48</v>
      </c>
      <c r="C23" s="31"/>
      <c r="D23" s="27">
        <v>800</v>
      </c>
      <c r="E23" s="28" t="s">
        <v>43</v>
      </c>
      <c r="F23" s="32"/>
      <c r="G23" s="33">
        <v>0</v>
      </c>
      <c r="H23" s="1">
        <f>+ROUND(F23*G23,0)</f>
        <v>0</v>
      </c>
      <c r="I23" s="33">
        <v>0</v>
      </c>
      <c r="J23" s="1">
        <f>ROUND(F23*I23,0)</f>
        <v>0</v>
      </c>
      <c r="K23" s="1">
        <f>ROUND(F23+H23+J23,0)</f>
        <v>0</v>
      </c>
      <c r="L23" s="1">
        <f>ROUND(F23*D23,0)</f>
        <v>0</v>
      </c>
      <c r="M23" s="1">
        <f>ROUND(D23*H23,0)</f>
        <v>0</v>
      </c>
      <c r="N23" s="1">
        <f>ROUND(J23*D23,0)</f>
        <v>0</v>
      </c>
      <c r="O23" s="2">
        <f>ROUND(L23+N23+M23,0)</f>
        <v>0</v>
      </c>
    </row>
    <row r="24" spans="1:15" s="24" customFormat="1" ht="30" customHeight="1" x14ac:dyDescent="0.25">
      <c r="A24" s="25">
        <v>5</v>
      </c>
      <c r="B24" s="26" t="s">
        <v>49</v>
      </c>
      <c r="C24" s="31"/>
      <c r="D24" s="27">
        <v>260</v>
      </c>
      <c r="E24" s="28" t="s">
        <v>43</v>
      </c>
      <c r="F24" s="32"/>
      <c r="G24" s="33">
        <v>0</v>
      </c>
      <c r="H24" s="1">
        <f>+ROUND(F24*G24,0)</f>
        <v>0</v>
      </c>
      <c r="I24" s="33">
        <v>0</v>
      </c>
      <c r="J24" s="1">
        <f>ROUND(F24*I24,0)</f>
        <v>0</v>
      </c>
      <c r="K24" s="1">
        <f>ROUND(F24+H24+J24,0)</f>
        <v>0</v>
      </c>
      <c r="L24" s="1">
        <f>ROUND(F24*D24,0)</f>
        <v>0</v>
      </c>
      <c r="M24" s="1">
        <f>ROUND(D24*H24,0)</f>
        <v>0</v>
      </c>
      <c r="N24" s="1">
        <f>ROUND(J24*D24,0)</f>
        <v>0</v>
      </c>
      <c r="O24" s="2">
        <f>ROUND(L24+N24+M24,0)</f>
        <v>0</v>
      </c>
    </row>
    <row r="25" spans="1:15" s="24" customFormat="1" ht="30" customHeight="1" x14ac:dyDescent="0.25">
      <c r="A25" s="25">
        <v>6</v>
      </c>
      <c r="B25" s="26" t="s">
        <v>50</v>
      </c>
      <c r="C25" s="31"/>
      <c r="D25" s="27">
        <v>2000</v>
      </c>
      <c r="E25" s="28" t="s">
        <v>43</v>
      </c>
      <c r="F25" s="32"/>
      <c r="G25" s="33">
        <v>0</v>
      </c>
      <c r="H25" s="1">
        <f>+ROUND(F25*G25,0)</f>
        <v>0</v>
      </c>
      <c r="I25" s="33">
        <v>0</v>
      </c>
      <c r="J25" s="1">
        <f>ROUND(F25*I25,0)</f>
        <v>0</v>
      </c>
      <c r="K25" s="1">
        <f>ROUND(F25+H25+J25,0)</f>
        <v>0</v>
      </c>
      <c r="L25" s="1">
        <f>ROUND(F25*D25,0)</f>
        <v>0</v>
      </c>
      <c r="M25" s="1">
        <f>ROUND(D25*H25,0)</f>
        <v>0</v>
      </c>
      <c r="N25" s="1">
        <f>ROUND(J25*D25,0)</f>
        <v>0</v>
      </c>
      <c r="O25" s="2">
        <f>ROUND(L25+N25+M25,0)</f>
        <v>0</v>
      </c>
    </row>
    <row r="26" spans="1:15" s="24" customFormat="1" ht="30" customHeight="1" x14ac:dyDescent="0.25">
      <c r="A26" s="25">
        <v>7</v>
      </c>
      <c r="B26" s="26" t="s">
        <v>51</v>
      </c>
      <c r="C26" s="31"/>
      <c r="D26" s="27">
        <v>2000</v>
      </c>
      <c r="E26" s="28" t="s">
        <v>43</v>
      </c>
      <c r="F26" s="32"/>
      <c r="G26" s="33">
        <v>0</v>
      </c>
      <c r="H26" s="1">
        <f>+ROUND(F26*G26,0)</f>
        <v>0</v>
      </c>
      <c r="I26" s="33">
        <v>0</v>
      </c>
      <c r="J26" s="1">
        <f>ROUND(F26*I26,0)</f>
        <v>0</v>
      </c>
      <c r="K26" s="1">
        <f>ROUND(F26+H26+J26,0)</f>
        <v>0</v>
      </c>
      <c r="L26" s="1">
        <f>ROUND(F26*D26,0)</f>
        <v>0</v>
      </c>
      <c r="M26" s="1">
        <f>ROUND(D26*H26,0)</f>
        <v>0</v>
      </c>
      <c r="N26" s="1">
        <f>ROUND(J26*D26,0)</f>
        <v>0</v>
      </c>
      <c r="O26" s="2">
        <f>ROUND(L26+N26+M26,0)</f>
        <v>0</v>
      </c>
    </row>
    <row r="27" spans="1:15" s="24" customFormat="1" ht="42" customHeight="1" thickBot="1" x14ac:dyDescent="0.25">
      <c r="A27" s="19"/>
      <c r="B27" s="68"/>
      <c r="C27" s="68"/>
      <c r="D27" s="68"/>
      <c r="E27" s="68"/>
      <c r="F27" s="68"/>
      <c r="G27" s="68"/>
      <c r="H27" s="68"/>
      <c r="I27" s="68"/>
      <c r="J27" s="68"/>
      <c r="K27" s="68"/>
      <c r="L27" s="68"/>
      <c r="M27" s="69" t="s">
        <v>35</v>
      </c>
      <c r="N27" s="69"/>
      <c r="O27" s="4">
        <f>SUMIF(G:G,0%,L:L)</f>
        <v>0</v>
      </c>
    </row>
    <row r="28" spans="1:15" s="24" customFormat="1" ht="39" customHeight="1" thickBot="1" x14ac:dyDescent="0.25">
      <c r="A28" s="57" t="s">
        <v>24</v>
      </c>
      <c r="B28" s="58"/>
      <c r="C28" s="58"/>
      <c r="D28" s="58"/>
      <c r="E28" s="58"/>
      <c r="F28" s="58"/>
      <c r="G28" s="58"/>
      <c r="H28" s="58"/>
      <c r="I28" s="58"/>
      <c r="J28" s="58"/>
      <c r="K28" s="58"/>
      <c r="L28" s="58"/>
      <c r="M28" s="69" t="s">
        <v>10</v>
      </c>
      <c r="N28" s="69"/>
      <c r="O28" s="4">
        <f>SUMIF(G:G,5%,L:L)</f>
        <v>0</v>
      </c>
    </row>
    <row r="29" spans="1:15" s="24" customFormat="1" ht="30" customHeight="1" x14ac:dyDescent="0.2">
      <c r="A29" s="54" t="s">
        <v>41</v>
      </c>
      <c r="B29" s="54"/>
      <c r="C29" s="54"/>
      <c r="D29" s="54"/>
      <c r="E29" s="54"/>
      <c r="F29" s="54"/>
      <c r="G29" s="54"/>
      <c r="H29" s="54"/>
      <c r="I29" s="54"/>
      <c r="J29" s="54"/>
      <c r="K29" s="54"/>
      <c r="L29" s="55"/>
      <c r="M29" s="69" t="s">
        <v>11</v>
      </c>
      <c r="N29" s="69"/>
      <c r="O29" s="4">
        <f>SUMIF(G:G,19%,L:L)</f>
        <v>0</v>
      </c>
    </row>
    <row r="30" spans="1:15" s="24" customFormat="1" ht="30" customHeight="1" x14ac:dyDescent="0.2">
      <c r="A30" s="56"/>
      <c r="B30" s="56"/>
      <c r="C30" s="56"/>
      <c r="D30" s="56"/>
      <c r="E30" s="56"/>
      <c r="F30" s="56"/>
      <c r="G30" s="56"/>
      <c r="H30" s="56"/>
      <c r="I30" s="56"/>
      <c r="J30" s="56"/>
      <c r="K30" s="56"/>
      <c r="L30" s="56"/>
      <c r="M30" s="36" t="s">
        <v>7</v>
      </c>
      <c r="N30" s="37"/>
      <c r="O30" s="5">
        <f>SUM(O27:O29)</f>
        <v>0</v>
      </c>
    </row>
    <row r="31" spans="1:15" s="24" customFormat="1" ht="30" customHeight="1" x14ac:dyDescent="0.2">
      <c r="A31" s="56"/>
      <c r="B31" s="56"/>
      <c r="C31" s="56"/>
      <c r="D31" s="56"/>
      <c r="E31" s="56"/>
      <c r="F31" s="56"/>
      <c r="G31" s="56"/>
      <c r="H31" s="56"/>
      <c r="I31" s="56"/>
      <c r="J31" s="56"/>
      <c r="K31" s="56"/>
      <c r="L31" s="56"/>
      <c r="M31" s="70" t="s">
        <v>12</v>
      </c>
      <c r="N31" s="71"/>
      <c r="O31" s="6">
        <f>ROUND(O28*5%,0)</f>
        <v>0</v>
      </c>
    </row>
    <row r="32" spans="1:15" s="24" customFormat="1" ht="30" customHeight="1" x14ac:dyDescent="0.2">
      <c r="A32" s="56"/>
      <c r="B32" s="56"/>
      <c r="C32" s="56"/>
      <c r="D32" s="56"/>
      <c r="E32" s="56"/>
      <c r="F32" s="56"/>
      <c r="G32" s="56"/>
      <c r="H32" s="56"/>
      <c r="I32" s="56"/>
      <c r="J32" s="56"/>
      <c r="K32" s="56"/>
      <c r="L32" s="56"/>
      <c r="M32" s="70" t="s">
        <v>13</v>
      </c>
      <c r="N32" s="71"/>
      <c r="O32" s="4">
        <f>ROUND(O29*19%,0)</f>
        <v>0</v>
      </c>
    </row>
    <row r="33" spans="1:15" s="24" customFormat="1" ht="30" customHeight="1" x14ac:dyDescent="0.2">
      <c r="A33" s="56"/>
      <c r="B33" s="56"/>
      <c r="C33" s="56"/>
      <c r="D33" s="56"/>
      <c r="E33" s="56"/>
      <c r="F33" s="56"/>
      <c r="G33" s="56"/>
      <c r="H33" s="56"/>
      <c r="I33" s="56"/>
      <c r="J33" s="56"/>
      <c r="K33" s="56"/>
      <c r="L33" s="56"/>
      <c r="M33" s="36" t="s">
        <v>14</v>
      </c>
      <c r="N33" s="37"/>
      <c r="O33" s="5">
        <f>SUM(O31:O32)</f>
        <v>0</v>
      </c>
    </row>
    <row r="34" spans="1:15" s="24" customFormat="1" ht="30" customHeight="1" x14ac:dyDescent="0.2">
      <c r="A34" s="56"/>
      <c r="B34" s="56"/>
      <c r="C34" s="56"/>
      <c r="D34" s="56"/>
      <c r="E34" s="56"/>
      <c r="F34" s="56"/>
      <c r="G34" s="56"/>
      <c r="H34" s="56"/>
      <c r="I34" s="56"/>
      <c r="J34" s="56"/>
      <c r="K34" s="56"/>
      <c r="L34" s="56"/>
      <c r="M34" s="40" t="s">
        <v>33</v>
      </c>
      <c r="N34" s="41"/>
      <c r="O34" s="4">
        <f>ROUND(SUM(N26:N26),0)</f>
        <v>0</v>
      </c>
    </row>
    <row r="35" spans="1:15" s="24" customFormat="1" ht="37.5" customHeight="1" x14ac:dyDescent="0.2">
      <c r="A35" s="56"/>
      <c r="B35" s="56"/>
      <c r="C35" s="56"/>
      <c r="D35" s="56"/>
      <c r="E35" s="56"/>
      <c r="F35" s="56"/>
      <c r="G35" s="56"/>
      <c r="H35" s="56"/>
      <c r="I35" s="56"/>
      <c r="J35" s="56"/>
      <c r="K35" s="56"/>
      <c r="L35" s="56"/>
      <c r="M35" s="38" t="s">
        <v>32</v>
      </c>
      <c r="N35" s="39"/>
      <c r="O35" s="5">
        <f>SUM(O34)</f>
        <v>0</v>
      </c>
    </row>
    <row r="36" spans="1:15" s="24" customFormat="1" ht="30" customHeight="1" x14ac:dyDescent="0.2">
      <c r="A36" s="56"/>
      <c r="B36" s="56"/>
      <c r="C36" s="56"/>
      <c r="D36" s="56"/>
      <c r="E36" s="56"/>
      <c r="F36" s="56"/>
      <c r="G36" s="56"/>
      <c r="H36" s="56"/>
      <c r="I36" s="56"/>
      <c r="J36" s="56"/>
      <c r="K36" s="56"/>
      <c r="L36" s="56"/>
      <c r="M36" s="38" t="s">
        <v>15</v>
      </c>
      <c r="N36" s="39"/>
      <c r="O36" s="5">
        <f>+O30+O33+O35</f>
        <v>0</v>
      </c>
    </row>
    <row r="39" spans="1:15" x14ac:dyDescent="0.25">
      <c r="B39" s="35"/>
      <c r="C39" s="35"/>
    </row>
    <row r="40" spans="1:15" x14ac:dyDescent="0.25">
      <c r="B40" s="66"/>
      <c r="C40" s="66"/>
    </row>
    <row r="41" spans="1:15" ht="15.75" thickBot="1" x14ac:dyDescent="0.3">
      <c r="B41" s="67"/>
      <c r="C41" s="67"/>
    </row>
    <row r="42" spans="1:15" x14ac:dyDescent="0.25">
      <c r="B42" s="60" t="s">
        <v>20</v>
      </c>
      <c r="C42" s="60"/>
    </row>
    <row r="44" spans="1:15" x14ac:dyDescent="0.25">
      <c r="A44" s="29" t="s">
        <v>44</v>
      </c>
    </row>
  </sheetData>
  <sheetProtection algorithmName="SHA-512" hashValue="z7W1FFWCXo2EJ0e7+Ak/WUqiaxnmP/vPLAkYhuv4H8iHrk4BepLxvb3gBfJbAOxbq8Q5P4DnsYRwVjJEoMxdZw==" saltValue="G2VpfS9zyIthJACh56efHw==" spinCount="100000" sheet="1" scenarios="1" selectLockedCells="1"/>
  <mergeCells count="30">
    <mergeCell ref="A29:L36"/>
    <mergeCell ref="A28:L28"/>
    <mergeCell ref="A10:B10"/>
    <mergeCell ref="B42:C42"/>
    <mergeCell ref="D14:G14"/>
    <mergeCell ref="D16:G16"/>
    <mergeCell ref="F10:G10"/>
    <mergeCell ref="L10:N10"/>
    <mergeCell ref="B40:C41"/>
    <mergeCell ref="B27:L27"/>
    <mergeCell ref="M27:N27"/>
    <mergeCell ref="M28:N28"/>
    <mergeCell ref="M29:N29"/>
    <mergeCell ref="M30:N30"/>
    <mergeCell ref="M31:N31"/>
    <mergeCell ref="M32:N32"/>
    <mergeCell ref="A2:A5"/>
    <mergeCell ref="D12:G12"/>
    <mergeCell ref="A12:B16"/>
    <mergeCell ref="B2:M2"/>
    <mergeCell ref="B3:M3"/>
    <mergeCell ref="B4:M5"/>
    <mergeCell ref="M33:N33"/>
    <mergeCell ref="M36:N36"/>
    <mergeCell ref="M34:N34"/>
    <mergeCell ref="M35:N35"/>
    <mergeCell ref="N2:O2"/>
    <mergeCell ref="N3:O3"/>
    <mergeCell ref="N4:O4"/>
    <mergeCell ref="N5:O5"/>
  </mergeCells>
  <dataValidations count="1">
    <dataValidation type="whole" allowBlank="1" showInputMessage="1" showErrorMessage="1" sqref="F20: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G20:G26</xm:sqref>
        </x14:dataValidation>
        <x14:dataValidation type="list" allowBlank="1" showInputMessage="1" showErrorMessage="1">
          <x14:formula1>
            <xm:f>Hoja2!$F$7:$F$8</xm:f>
          </x14:formula1>
          <xm:sqref>I20:I26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30">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cp:lastModifiedBy>
  <cp:lastPrinted>2022-01-27T18:55:46Z</cp:lastPrinted>
  <dcterms:created xsi:type="dcterms:W3CDTF">2017-04-28T13:22:52Z</dcterms:created>
  <dcterms:modified xsi:type="dcterms:W3CDTF">2022-09-23T22:21:49Z</dcterms:modified>
</cp:coreProperties>
</file>