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yriosr_ucundinamarca_edu_co/Documents/UNIVERSIDAD DE CUNDINAMARCA 2022/1.- INVITACIONES + MAYORES A 100 SMMLV/INVITACIÓN 170 INTERVENTORÍA ELECTRICA/ANEXOS TÉRMINOS/"/>
    </mc:Choice>
  </mc:AlternateContent>
  <xr:revisionPtr revIDLastSave="0" documentId="13_ncr:1_{C6570BF1-55BA-4108-A5AB-0F0BDE78B3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Hoja1!$A$19:$N$92</definedName>
    <definedName name="_xlnm.Print_Area" localSheetId="0">Hoja1!$A$1:$N$100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I26" i="1"/>
  <c r="G22" i="1" l="1"/>
  <c r="I22" i="1"/>
  <c r="K22" i="1"/>
  <c r="G25" i="1"/>
  <c r="I25" i="1"/>
  <c r="K25" i="1"/>
  <c r="G26" i="1"/>
  <c r="K26" i="1"/>
  <c r="L26" i="1" s="1"/>
  <c r="G28" i="1"/>
  <c r="I28" i="1"/>
  <c r="K28" i="1"/>
  <c r="L28" i="1" s="1"/>
  <c r="G29" i="1"/>
  <c r="I29" i="1"/>
  <c r="K29" i="1"/>
  <c r="G32" i="1"/>
  <c r="I32" i="1"/>
  <c r="K32" i="1"/>
  <c r="L32" i="1" s="1"/>
  <c r="G34" i="1"/>
  <c r="I34" i="1"/>
  <c r="K34" i="1"/>
  <c r="M34" i="1" s="1"/>
  <c r="G36" i="1"/>
  <c r="I36" i="1"/>
  <c r="K36" i="1"/>
  <c r="L36" i="1" s="1"/>
  <c r="G38" i="1"/>
  <c r="I38" i="1"/>
  <c r="K38" i="1"/>
  <c r="L38" i="1" s="1"/>
  <c r="G40" i="1"/>
  <c r="I40" i="1"/>
  <c r="K40" i="1"/>
  <c r="L40" i="1" s="1"/>
  <c r="G42" i="1"/>
  <c r="I42" i="1"/>
  <c r="K42" i="1"/>
  <c r="M42" i="1" s="1"/>
  <c r="G45" i="1"/>
  <c r="I45" i="1"/>
  <c r="K45" i="1"/>
  <c r="G48" i="1"/>
  <c r="I48" i="1"/>
  <c r="K48" i="1"/>
  <c r="L48" i="1" s="1"/>
  <c r="G50" i="1"/>
  <c r="I50" i="1"/>
  <c r="K50" i="1"/>
  <c r="L50" i="1" s="1"/>
  <c r="G53" i="1"/>
  <c r="I53" i="1"/>
  <c r="K53" i="1"/>
  <c r="G55" i="1"/>
  <c r="I55" i="1"/>
  <c r="K55" i="1"/>
  <c r="L55" i="1" s="1"/>
  <c r="G57" i="1"/>
  <c r="I57" i="1"/>
  <c r="K57" i="1"/>
  <c r="G59" i="1"/>
  <c r="I59" i="1"/>
  <c r="K59" i="1"/>
  <c r="L59" i="1" s="1"/>
  <c r="G61" i="1"/>
  <c r="I61" i="1"/>
  <c r="K61" i="1"/>
  <c r="G64" i="1"/>
  <c r="I64" i="1"/>
  <c r="K64" i="1"/>
  <c r="L64" i="1" s="1"/>
  <c r="G66" i="1"/>
  <c r="I66" i="1"/>
  <c r="K66" i="1"/>
  <c r="L66" i="1" s="1"/>
  <c r="G69" i="1"/>
  <c r="I69" i="1"/>
  <c r="K69" i="1"/>
  <c r="G71" i="1"/>
  <c r="I71" i="1"/>
  <c r="K71" i="1"/>
  <c r="L71" i="1" s="1"/>
  <c r="G74" i="1"/>
  <c r="I74" i="1"/>
  <c r="K74" i="1"/>
  <c r="M74" i="1" s="1"/>
  <c r="G76" i="1"/>
  <c r="I76" i="1"/>
  <c r="K76" i="1"/>
  <c r="L76" i="1" s="1"/>
  <c r="G78" i="1"/>
  <c r="I78" i="1"/>
  <c r="K78" i="1"/>
  <c r="L78" i="1" s="1"/>
  <c r="G80" i="1"/>
  <c r="I80" i="1"/>
  <c r="K80" i="1"/>
  <c r="L80" i="1" s="1"/>
  <c r="G81" i="1"/>
  <c r="I81" i="1"/>
  <c r="K81" i="1"/>
  <c r="G82" i="1"/>
  <c r="K82" i="1"/>
  <c r="L82" i="1" s="1"/>
  <c r="N87" i="1"/>
  <c r="N84" i="1"/>
  <c r="J53" i="1" l="1"/>
  <c r="M22" i="1"/>
  <c r="N83" i="1"/>
  <c r="J64" i="1"/>
  <c r="M82" i="1"/>
  <c r="N82" i="1" s="1"/>
  <c r="M78" i="1"/>
  <c r="N78" i="1" s="1"/>
  <c r="L22" i="1"/>
  <c r="N22" i="1" s="1"/>
  <c r="M50" i="1"/>
  <c r="N50" i="1" s="1"/>
  <c r="L34" i="1"/>
  <c r="N34" i="1" s="1"/>
  <c r="J45" i="1"/>
  <c r="J40" i="1"/>
  <c r="J32" i="1"/>
  <c r="J48" i="1"/>
  <c r="J80" i="1"/>
  <c r="J69" i="1"/>
  <c r="M66" i="1"/>
  <c r="N66" i="1" s="1"/>
  <c r="J61" i="1"/>
  <c r="M59" i="1"/>
  <c r="N59" i="1" s="1"/>
  <c r="J22" i="1"/>
  <c r="L74" i="1"/>
  <c r="N74" i="1" s="1"/>
  <c r="L42" i="1"/>
  <c r="N42" i="1" s="1"/>
  <c r="M71" i="1"/>
  <c r="N71" i="1" s="1"/>
  <c r="M55" i="1"/>
  <c r="N55" i="1" s="1"/>
  <c r="M38" i="1"/>
  <c r="N38" i="1" s="1"/>
  <c r="J81" i="1"/>
  <c r="J36" i="1"/>
  <c r="J28" i="1"/>
  <c r="J76" i="1"/>
  <c r="J57" i="1"/>
  <c r="J82" i="1"/>
  <c r="J66" i="1"/>
  <c r="J25" i="1"/>
  <c r="J78" i="1"/>
  <c r="J74" i="1"/>
  <c r="J50" i="1"/>
  <c r="J42" i="1"/>
  <c r="J38" i="1"/>
  <c r="J34" i="1"/>
  <c r="J29" i="1"/>
  <c r="J71" i="1"/>
  <c r="J59" i="1"/>
  <c r="J55" i="1"/>
  <c r="M26" i="1"/>
  <c r="N26" i="1" s="1"/>
  <c r="J26" i="1"/>
  <c r="L57" i="1"/>
  <c r="M57" i="1"/>
  <c r="L29" i="1"/>
  <c r="M29" i="1"/>
  <c r="L61" i="1"/>
  <c r="M61" i="1"/>
  <c r="L69" i="1"/>
  <c r="M69" i="1"/>
  <c r="L53" i="1"/>
  <c r="M53" i="1"/>
  <c r="L45" i="1"/>
  <c r="M45" i="1"/>
  <c r="L81" i="1"/>
  <c r="M81" i="1"/>
  <c r="L25" i="1"/>
  <c r="M25" i="1"/>
  <c r="M80" i="1"/>
  <c r="N80" i="1" s="1"/>
  <c r="M76" i="1"/>
  <c r="N76" i="1" s="1"/>
  <c r="M64" i="1"/>
  <c r="N64" i="1" s="1"/>
  <c r="M48" i="1"/>
  <c r="N48" i="1" s="1"/>
  <c r="M40" i="1"/>
  <c r="N40" i="1" s="1"/>
  <c r="M36" i="1"/>
  <c r="N36" i="1" s="1"/>
  <c r="M32" i="1"/>
  <c r="N32" i="1" s="1"/>
  <c r="M28" i="1"/>
  <c r="N28" i="1" s="1"/>
  <c r="N45" i="1" l="1"/>
  <c r="N53" i="1"/>
  <c r="N69" i="1"/>
  <c r="N61" i="1"/>
  <c r="N29" i="1"/>
  <c r="N81" i="1"/>
  <c r="N25" i="1"/>
  <c r="N57" i="1"/>
  <c r="N85" i="1" l="1"/>
  <c r="N88" i="1"/>
  <c r="N89" i="1" s="1"/>
  <c r="N90" i="1"/>
  <c r="N91" i="1" s="1"/>
  <c r="N86" i="1" l="1"/>
  <c r="N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<sst xmlns="http://schemas.openxmlformats.org/spreadsheetml/2006/main" count="131" uniqueCount="93">
  <si>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</si>
  <si>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</si>
  <si>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</si>
  <si>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</si>
  <si>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</si>
  <si>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</si>
  <si>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</si>
  <si>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</si>
  <si>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</si>
  <si>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</si>
  <si>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</si>
  <si>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</si>
  <si>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</si>
  <si>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</si>
  <si>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</si>
  <si>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</si>
  <si>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</si>
  <si>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</si>
  <si>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</si>
  <si>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</si>
  <si>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</si>
  <si>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</si>
  <si>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</si>
  <si>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</si>
  <si>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</si>
  <si>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</si>
  <si>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</si>
  <si>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</si>
  <si>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</si>
  <si>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</si>
  <si>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TOTAL IMPUESTO NACIONAL AL CONSUMO –INC</t>
  </si>
  <si>
    <t>IMPUESTO NACIONAL AL CONSUMO –INC  8%</t>
  </si>
  <si>
    <t>VALOR IMPUESTO NACIONAL AL CONSUMO –INC</t>
  </si>
  <si>
    <t>VALOR NO GRAVADO IVA 
(TARIFA 0%)</t>
  </si>
  <si>
    <t>PÁGINA 1 DE 1</t>
  </si>
  <si>
    <t>32.1</t>
  </si>
  <si>
    <t>UNIDAD</t>
  </si>
  <si>
    <t>32.1- 41.3</t>
  </si>
  <si>
    <t>ANEXO 3. OFERTA ECONÓMICA</t>
  </si>
  <si>
    <t>DIRECCIÓN DE INTERVENTORÍA</t>
  </si>
  <si>
    <t>DIRECTOR INTERVENTORÍA</t>
  </si>
  <si>
    <t>Director Interventoría</t>
  </si>
  <si>
    <t>H/MES</t>
  </si>
  <si>
    <t>REVISOR TOPOGRAFIA</t>
  </si>
  <si>
    <t>REVISOR DE TOPOGRAFIA SEDE GIRARDOT,</t>
  </si>
  <si>
    <t>Ingeniero topografico</t>
  </si>
  <si>
    <t>Cadenero</t>
  </si>
  <si>
    <t>REVISOR DE TOPOGRAFIA EXTENSIÓN FACATATIVA,</t>
  </si>
  <si>
    <t>Ingeniero topografico.</t>
  </si>
  <si>
    <t>REVISOR DESARROLLO INGENIERA
ELÉCTRICA</t>
  </si>
  <si>
    <t>REVISOR LEVANTAMIENTO INSTALACIONES ELECTRICAS SEDE GIRARDOT.</t>
  </si>
  <si>
    <t>Tecnico y/o Técnologo en Electricidad</t>
  </si>
  <si>
    <t>REVISOR LEVANTAMIENTO INSTALACIONES ELECTRICAS EXTENSIÓN FACATATIVÁ.</t>
  </si>
  <si>
    <t>REVISOR DISEÑOS ELÉCTRICOS SEDE GIRARDOT.</t>
  </si>
  <si>
    <t>Ingeniero Electrico y/o Electricista experto.</t>
  </si>
  <si>
    <t>REVISOR DISEÑOS ELÉCTRICOS EXTENSIÓN FACATATIVÁ</t>
  </si>
  <si>
    <t>revisor Ingeniero Electrico y/o Electricista experto.</t>
  </si>
  <si>
    <t>REVISOR POTENCIAL DE ENERGIAS LIMPIAS SEDE GIRARDOT.</t>
  </si>
  <si>
    <t>REVISOR POTENCIAL DE ENERGIAS LIMPIAS EXTENSIÓN FACATATIVA.</t>
  </si>
  <si>
    <t>REVISOR VENTILACIÓN MECANICA Y
AIRE ACONDICIONADO,</t>
  </si>
  <si>
    <t>REVISOR DE LOS DISEÑOS DE VENTILACIÓN MECANICA Y AIRE ACONDICIONAD SEDE GIRARDOT.</t>
  </si>
  <si>
    <t>Ingeniero mecánico.</t>
  </si>
  <si>
    <t>REVISOR PLAN DE MANEJO AMBIENTAL</t>
  </si>
  <si>
    <t>REVISOR PLAN DE MANEJO AMBIENTAL SEDE GIRARDOT.</t>
  </si>
  <si>
    <t>Ingeniero ambiental,</t>
  </si>
  <si>
    <t>REVISOR PLAN DE MANEJO AMBIENTAL EXTENSIÓN FACATATIVA.</t>
  </si>
  <si>
    <t>REVISOR ARQUITECTURA</t>
  </si>
  <si>
    <t>REVISOR LEVANTAMIENTO ARQUITECTONICO SEDE GIRARDOT.</t>
  </si>
  <si>
    <t>Arquitecto.</t>
  </si>
  <si>
    <t>REVISOR LEVANTAMIENTO ARQUITECTONICO EXTENSIÓN FACATATIVA.</t>
  </si>
  <si>
    <t>REVISOR DESARROLLO BIOCLIMATICO SEDE GIRARDOT.</t>
  </si>
  <si>
    <t>REVISOR DISEÑO SUBESTACIÓN ELÉCTRICA SEDE GIRARDOT.</t>
  </si>
  <si>
    <t>REVISOR DISEÑO SUBESTACIÓN ELECTRICA EXTENSIÓN FACATATIVA.</t>
  </si>
  <si>
    <t>REVISOR ESTUDIOS GEOTECNICOS</t>
  </si>
  <si>
    <t>REVISOR ESTUDIO DE SUELOS SEDE GIRARDOT.</t>
  </si>
  <si>
    <t>Ingeniero geotecnista,</t>
  </si>
  <si>
    <t>REVISOR ESTUDIO DE SUELOS EXTENSIÓN }FACATATIVA</t>
  </si>
  <si>
    <t>REVISOR DISEÑO Y CALCULO
ESTRUCTURAL</t>
  </si>
  <si>
    <t>REVISOR DISEÑO Y CALCULO SEDE GIRARDOT.</t>
  </si>
  <si>
    <t>Ingeniero civil,</t>
  </si>
  <si>
    <t>REVISOR DISEÑO Y CALCULO ESTRUCTURAL EXTENSIÓN FACATATIVA.</t>
  </si>
  <si>
    <t>REVISOR PRESUPUESTO ESPECIFICACIONES TÉCNICAS Y PROGRAMACIÓN DE OBRA,</t>
  </si>
  <si>
    <t>REVISOR PRESUPUESTO, ESPECIFICACIONES TÉCNICAS Y PROGRAMACIÓN DE OBRA GIRARDOT</t>
  </si>
  <si>
    <t>Ingeniero Eléctrico y/o Electricista,</t>
  </si>
  <si>
    <t>REVISOR RESUPUESTO, ESPECIFICACIONES TÉCNICAS Y PROGRAMACIÓN DE OBRA FACATATIVÁ</t>
  </si>
  <si>
    <t>ASESOR JURIDICO</t>
  </si>
  <si>
    <t>Abogado.</t>
  </si>
  <si>
    <t>UND</t>
  </si>
  <si>
    <t>COSTOS INDIRECTOS</t>
  </si>
  <si>
    <t>Alquiler de GPS, computador, equipo de topografia</t>
  </si>
  <si>
    <t>MES</t>
  </si>
  <si>
    <t>Edición de informes, copias de normas y decretos, Fotocopias y Papeleria</t>
  </si>
  <si>
    <t>Visitas de campo, asistencia a comites y reuniones necesarias en el transcurso del desarrollo del contrato (alquiler de vehiculo campero, pick up, camioneta o similar)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</si>
</sst>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21" applyNumberFormat="0" applyFill="0" applyAlignment="0" applyProtection="0"/>
    <xf numFmtId="0" fontId="24" fillId="9" borderId="22" applyNumberFormat="0" applyAlignment="0" applyProtection="0"/>
    <xf numFmtId="0" fontId="25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92">
    <xf numFmtId="0" fontId="0" fillId="0" borderId="0" xfId="0"/>
    <xf numFmtId="9" fontId="0" fillId="0" borderId="0" xfId="1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3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Protection="1"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0" fillId="2" borderId="0" xfId="0" applyFont="1" applyFill="1" applyAlignment="1">
      <alignment vertical="center"/>
    </xf>
    <xf numFmtId="43" fontId="12" fillId="0" borderId="1" xfId="3" applyFont="1" applyFill="1" applyBorder="1" applyAlignment="1" applyProtection="1">
      <alignment horizontal="center" vertical="center"/>
      <protection locked="0"/>
    </xf>
    <xf numFmtId="9" fontId="3" fillId="0" borderId="1" xfId="1" applyFont="1" applyFill="1" applyBorder="1" applyAlignment="1" applyProtection="1">
      <alignment horizontal="center" vertical="center"/>
      <protection locked="0"/>
    </xf>
    <xf numFmtId="0" fontId="6" fillId="36" borderId="1" xfId="0" applyFont="1" applyFill="1" applyBorder="1" applyAlignment="1">
      <alignment horizontal="center" vertical="center"/>
    </xf>
    <xf numFmtId="0" fontId="31" fillId="36" borderId="1" xfId="0" applyFont="1" applyFill="1" applyBorder="1" applyAlignment="1">
      <alignment horizontal="justify" vertical="center" wrapText="1"/>
    </xf>
    <xf numFmtId="43" fontId="3" fillId="36" borderId="1" xfId="3" applyFont="1" applyFill="1" applyBorder="1" applyAlignment="1" applyProtection="1">
      <alignment horizontal="center" vertical="center"/>
    </xf>
    <xf numFmtId="43" fontId="3" fillId="36" borderId="1" xfId="3" applyFont="1" applyFill="1" applyBorder="1" applyAlignment="1" applyProtection="1">
      <alignment vertical="center"/>
    </xf>
    <xf numFmtId="0" fontId="3" fillId="35" borderId="1" xfId="0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horizontal="justify" vertical="center" wrapText="1"/>
    </xf>
    <xf numFmtId="43" fontId="3" fillId="35" borderId="1" xfId="3" applyFont="1" applyFill="1" applyBorder="1" applyAlignment="1" applyProtection="1">
      <alignment horizontal="center" vertical="center"/>
    </xf>
    <xf numFmtId="43" fontId="3" fillId="35" borderId="1" xfId="3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1" fillId="36" borderId="1" xfId="4" applyNumberFormat="1" applyFont="1" applyFill="1" applyBorder="1" applyAlignment="1" applyProtection="1">
      <alignment horizontal="center" vertical="center" wrapText="1"/>
    </xf>
    <xf numFmtId="0" fontId="31" fillId="36" borderId="1" xfId="0" applyFont="1" applyFill="1" applyBorder="1" applyAlignment="1">
      <alignment horizontal="center" vertical="center" wrapText="1"/>
    </xf>
    <xf numFmtId="43" fontId="12" fillId="36" borderId="1" xfId="3" applyFont="1" applyFill="1" applyBorder="1" applyAlignment="1" applyProtection="1">
      <alignment horizontal="center" vertical="center"/>
    </xf>
    <xf numFmtId="9" fontId="3" fillId="36" borderId="1" xfId="1" applyFont="1" applyFill="1" applyBorder="1" applyAlignment="1" applyProtection="1">
      <alignment horizontal="center" vertical="center"/>
    </xf>
    <xf numFmtId="0" fontId="29" fillId="35" borderId="1" xfId="4" applyNumberFormat="1" applyFont="1" applyFill="1" applyBorder="1" applyAlignment="1" applyProtection="1">
      <alignment horizontal="center" vertical="center" wrapText="1"/>
    </xf>
    <xf numFmtId="0" fontId="29" fillId="35" borderId="1" xfId="0" applyFont="1" applyFill="1" applyBorder="1" applyAlignment="1">
      <alignment horizontal="center" vertical="center" wrapText="1"/>
    </xf>
    <xf numFmtId="43" fontId="12" fillId="35" borderId="1" xfId="3" applyFont="1" applyFill="1" applyBorder="1" applyAlignment="1" applyProtection="1">
      <alignment horizontal="center" vertical="center"/>
    </xf>
    <xf numFmtId="9" fontId="3" fillId="35" borderId="1" xfId="1" applyFont="1" applyFill="1" applyBorder="1" applyAlignment="1" applyProtection="1">
      <alignment horizontal="center" vertical="center"/>
    </xf>
    <xf numFmtId="0" fontId="2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43" fontId="3" fillId="0" borderId="1" xfId="3" applyFont="1" applyFill="1" applyBorder="1" applyAlignment="1" applyProtection="1">
      <alignment horizontal="center" vertical="center"/>
      <protection locked="0"/>
    </xf>
    <xf numFmtId="43" fontId="3" fillId="0" borderId="1" xfId="3" applyFont="1" applyFill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horizontal="justify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3" fontId="3" fillId="0" borderId="2" xfId="4" applyFont="1" applyBorder="1" applyAlignment="1" applyProtection="1">
      <alignment vertical="center"/>
      <protection locked="0"/>
    </xf>
    <xf numFmtId="43" fontId="3" fillId="0" borderId="1" xfId="4" applyFont="1" applyBorder="1" applyAlignment="1" applyProtection="1">
      <alignment vertical="center"/>
      <protection locked="0"/>
    </xf>
    <xf numFmtId="43" fontId="6" fillId="0" borderId="1" xfId="4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43" fontId="3" fillId="0" borderId="2" xfId="3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  <protection locked="0"/>
    </xf>
    <xf numFmtId="43" fontId="6" fillId="0" borderId="3" xfId="3" applyFont="1" applyBorder="1" applyAlignment="1" applyProtection="1">
      <alignment horizontal="center" vertical="center"/>
      <protection locked="0"/>
    </xf>
    <xf numFmtId="43" fontId="6" fillId="0" borderId="5" xfId="3" applyFont="1" applyBorder="1" applyAlignment="1" applyProtection="1">
      <alignment horizontal="center" vertical="center"/>
      <protection locked="0"/>
    </xf>
    <xf numFmtId="43" fontId="3" fillId="0" borderId="3" xfId="3" applyFont="1" applyBorder="1" applyAlignment="1" applyProtection="1">
      <alignment horizontal="center" vertical="center"/>
      <protection locked="0"/>
    </xf>
    <xf numFmtId="43" fontId="3" fillId="0" borderId="5" xfId="3" applyFont="1" applyBorder="1" applyAlignment="1" applyProtection="1">
      <alignment horizontal="center" vertical="center"/>
      <protection locked="0"/>
    </xf>
    <xf numFmtId="43" fontId="3" fillId="0" borderId="3" xfId="3" applyFont="1" applyBorder="1" applyAlignment="1" applyProtection="1">
      <alignment horizontal="center" vertical="center" wrapText="1"/>
      <protection locked="0"/>
    </xf>
    <xf numFmtId="43" fontId="3" fillId="0" borderId="5" xfId="3" applyFont="1" applyBorder="1" applyAlignment="1" applyProtection="1">
      <alignment horizontal="center" vertical="center" wrapText="1"/>
      <protection locked="0"/>
    </xf>
    <xf numFmtId="43" fontId="6" fillId="0" borderId="3" xfId="3" applyFont="1" applyBorder="1" applyAlignment="1" applyProtection="1">
      <alignment horizontal="center" vertical="center" wrapText="1"/>
      <protection locked="0"/>
    </xf>
    <xf numFmtId="43" fontId="6" fillId="0" borderId="5" xfId="3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 xr:uid="{00000000-0005-0000-0000-000021000000}"/>
    <cellStyle name="Millares 2" xfId="3" xr:uid="{00000000-0005-0000-0000-000022000000}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view="pageBreakPreview" topLeftCell="A58" zoomScale="55" zoomScaleNormal="70" zoomScaleSheetLayoutView="55" zoomScalePageLayoutView="55" workbookViewId="0">
      <selection activeCell="A84" sqref="A84:K92"/>
    </sheetView>
  </sheetViews>
  <sheetFormatPr baseColWidth="10" defaultColWidth="11.44140625" defaultRowHeight="14.4" x14ac:dyDescent="0.3"/>
  <cols>
    <col min="1" max="1" width="10.6640625" style="5" customWidth="1"/>
    <col min="2" max="2" width="56.5546875" style="5" customWidth="1"/>
    <col min="3" max="3" width="13.33203125" style="5" customWidth="1"/>
    <col min="4" max="4" width="17" style="5" customWidth="1"/>
    <col min="5" max="5" width="23.5546875" style="5" customWidth="1"/>
    <col min="6" max="6" width="14.88671875" style="5" customWidth="1"/>
    <col min="7" max="7" width="14.88671875" style="5" bestFit="1" customWidth="1"/>
    <col min="8" max="8" width="25.88671875" style="5" bestFit="1" customWidth="1"/>
    <col min="9" max="9" width="24.109375" style="5" customWidth="1"/>
    <col min="10" max="11" width="21.44140625" style="7" customWidth="1"/>
    <col min="12" max="12" width="21.109375" style="7" customWidth="1"/>
    <col min="13" max="13" width="21.5546875" style="7" customWidth="1"/>
    <col min="14" max="14" width="30" style="7" customWidth="1"/>
    <col min="15" max="16384" width="11.44140625" style="7"/>
  </cols>
  <sheetData>
    <row r="1" spans="1:14" x14ac:dyDescent="0.3">
      <c r="E1" s="6"/>
    </row>
    <row r="2" spans="1:14" ht="15.75" customHeight="1" x14ac:dyDescent="0.3">
      <c r="A2" s="70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63" t="s">
        <v>34</v>
      </c>
      <c r="N2" s="64"/>
    </row>
    <row r="3" spans="1:14" ht="15.75" customHeight="1" x14ac:dyDescent="0.3">
      <c r="A3" s="70"/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65"/>
      <c r="N3" s="66"/>
    </row>
    <row r="4" spans="1:14" ht="16.5" customHeight="1" x14ac:dyDescent="0.3">
      <c r="A4" s="70"/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65"/>
      <c r="N4" s="66"/>
    </row>
    <row r="5" spans="1:14" ht="15" customHeight="1" x14ac:dyDescent="0.3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67"/>
      <c r="N5" s="68"/>
    </row>
    <row r="7" spans="1:14" x14ac:dyDescent="0.3">
      <c r="A7" s="8" t="s">
        <v>35</v>
      </c>
    </row>
    <row r="8" spans="1:14" x14ac:dyDescent="0.3">
      <c r="A8" s="8"/>
    </row>
    <row r="9" spans="1:14" x14ac:dyDescent="0.3">
      <c r="A9" s="9" t="s">
        <v>27</v>
      </c>
    </row>
    <row r="10" spans="1:14" ht="50.4" customHeight="1" x14ac:dyDescent="0.3">
      <c r="A10" s="69" t="s">
        <v>26</v>
      </c>
      <c r="B10" s="69"/>
      <c r="D10" s="11" t="s">
        <v>20</v>
      </c>
      <c r="E10" s="72"/>
      <c r="F10" s="72"/>
      <c r="G10" s="72"/>
      <c r="J10" s="12" t="s">
        <v>16</v>
      </c>
      <c r="K10" s="73"/>
      <c r="L10" s="74"/>
      <c r="M10" s="75"/>
    </row>
    <row r="11" spans="1:14" ht="15" thickBot="1" x14ac:dyDescent="0.35">
      <c r="A11" s="10"/>
      <c r="B11" s="10"/>
      <c r="D11" s="13"/>
      <c r="E11" s="13"/>
      <c r="F11" s="13"/>
      <c r="J11" s="14"/>
      <c r="K11" s="15"/>
      <c r="L11" s="15"/>
      <c r="M11" s="15"/>
    </row>
    <row r="12" spans="1:14" ht="30.75" customHeight="1" thickBot="1" x14ac:dyDescent="0.35">
      <c r="A12" s="57" t="s">
        <v>24</v>
      </c>
      <c r="B12" s="58"/>
      <c r="C12" s="54" t="s">
        <v>17</v>
      </c>
      <c r="D12" s="55"/>
      <c r="E12" s="55"/>
      <c r="F12" s="56"/>
      <c r="G12" s="2"/>
      <c r="H12" s="4"/>
      <c r="I12" s="4"/>
      <c r="J12" s="14"/>
    </row>
    <row r="13" spans="1:14" ht="15" thickBot="1" x14ac:dyDescent="0.35">
      <c r="A13" s="59"/>
      <c r="B13" s="60"/>
      <c r="C13" s="15"/>
      <c r="D13" s="13"/>
      <c r="E13" s="13"/>
      <c r="F13" s="13"/>
      <c r="J13" s="14"/>
    </row>
    <row r="14" spans="1:14" ht="30" customHeight="1" thickBot="1" x14ac:dyDescent="0.35">
      <c r="A14" s="59"/>
      <c r="B14" s="60"/>
      <c r="C14" s="54" t="s">
        <v>18</v>
      </c>
      <c r="D14" s="55"/>
      <c r="E14" s="55"/>
      <c r="F14" s="56"/>
      <c r="G14" s="2"/>
      <c r="H14" s="4"/>
      <c r="I14" s="4"/>
      <c r="J14" s="14"/>
    </row>
    <row r="15" spans="1:14" ht="18.75" customHeight="1" thickBot="1" x14ac:dyDescent="0.35">
      <c r="A15" s="59"/>
      <c r="B15" s="60"/>
      <c r="D15" s="13"/>
      <c r="E15" s="13"/>
      <c r="F15" s="13"/>
      <c r="J15" s="14"/>
    </row>
    <row r="16" spans="1:14" ht="24" customHeight="1" thickBot="1" x14ac:dyDescent="0.35">
      <c r="A16" s="61"/>
      <c r="B16" s="62"/>
      <c r="C16" s="54" t="s">
        <v>21</v>
      </c>
      <c r="D16" s="55"/>
      <c r="E16" s="55"/>
      <c r="F16" s="56"/>
      <c r="G16" s="2"/>
      <c r="H16" s="4"/>
      <c r="I16" s="4"/>
      <c r="J16" s="14"/>
      <c r="K16" s="15"/>
      <c r="L16" s="15"/>
      <c r="M16" s="15"/>
    </row>
    <row r="17" spans="1:14" x14ac:dyDescent="0.3">
      <c r="A17" s="10"/>
      <c r="B17" s="10"/>
      <c r="D17" s="13"/>
      <c r="E17" s="13"/>
      <c r="F17" s="13"/>
      <c r="J17" s="14"/>
      <c r="K17" s="15"/>
      <c r="L17" s="15"/>
      <c r="M17" s="15"/>
    </row>
    <row r="19" spans="1:14" s="18" customFormat="1" ht="111.75" customHeight="1" x14ac:dyDescent="0.3">
      <c r="A19" s="16" t="s">
        <v>25</v>
      </c>
      <c r="B19" s="16" t="s">
        <v>2</v>
      </c>
      <c r="C19" s="16" t="s">
        <v>3</v>
      </c>
      <c r="D19" s="16" t="s">
        <v>22</v>
      </c>
      <c r="E19" s="17" t="s">
        <v>4</v>
      </c>
      <c r="F19" s="17" t="s">
        <v>23</v>
      </c>
      <c r="G19" s="17" t="s">
        <v>5</v>
      </c>
      <c r="H19" s="17" t="s">
        <v>29</v>
      </c>
      <c r="I19" s="17" t="s">
        <v>32</v>
      </c>
      <c r="J19" s="17" t="s">
        <v>6</v>
      </c>
      <c r="K19" s="17" t="s">
        <v>7</v>
      </c>
      <c r="L19" s="17" t="s">
        <v>8</v>
      </c>
      <c r="M19" s="17" t="s">
        <v>28</v>
      </c>
      <c r="N19" s="17" t="s">
        <v>9</v>
      </c>
    </row>
    <row r="20" spans="1:14" s="22" customFormat="1" ht="13.8" x14ac:dyDescent="0.3">
      <c r="A20" s="25">
        <v>1</v>
      </c>
      <c r="B20" s="26" t="s">
        <v>39</v>
      </c>
      <c r="C20" s="34"/>
      <c r="D20" s="35"/>
      <c r="E20" s="36"/>
      <c r="F20" s="37"/>
      <c r="G20" s="27"/>
      <c r="H20" s="37"/>
      <c r="I20" s="27"/>
      <c r="J20" s="27"/>
      <c r="K20" s="27"/>
      <c r="L20" s="27"/>
      <c r="M20" s="27"/>
      <c r="N20" s="28"/>
    </row>
    <row r="21" spans="1:14" s="22" customFormat="1" ht="13.8" x14ac:dyDescent="0.3">
      <c r="A21" s="29">
        <v>1.1000000000000001</v>
      </c>
      <c r="B21" s="30" t="s">
        <v>40</v>
      </c>
      <c r="C21" s="38"/>
      <c r="D21" s="39"/>
      <c r="E21" s="40"/>
      <c r="F21" s="41"/>
      <c r="G21" s="31"/>
      <c r="H21" s="41"/>
      <c r="I21" s="31"/>
      <c r="J21" s="31"/>
      <c r="K21" s="31"/>
      <c r="L21" s="31"/>
      <c r="M21" s="31"/>
      <c r="N21" s="32"/>
    </row>
    <row r="22" spans="1:14" s="22" customFormat="1" ht="13.8" x14ac:dyDescent="0.3">
      <c r="A22" s="33"/>
      <c r="B22" s="46" t="s">
        <v>41</v>
      </c>
      <c r="C22" s="42">
        <v>1</v>
      </c>
      <c r="D22" s="43" t="s">
        <v>42</v>
      </c>
      <c r="E22" s="23"/>
      <c r="F22" s="24">
        <v>0</v>
      </c>
      <c r="G22" s="44">
        <f t="shared" ref="G22:G82" si="0">+ROUND(E22*F22,0)</f>
        <v>0</v>
      </c>
      <c r="H22" s="24">
        <v>0</v>
      </c>
      <c r="I22" s="44">
        <f t="shared" ref="I22:I81" si="1">ROUND(E22*H22,0)</f>
        <v>0</v>
      </c>
      <c r="J22" s="44">
        <f t="shared" ref="J22:J82" si="2">ROUND(E22+G22+I22,0)</f>
        <v>0</v>
      </c>
      <c r="K22" s="44">
        <f t="shared" ref="K22:K82" si="3">ROUND(E22*C22,0)</f>
        <v>0</v>
      </c>
      <c r="L22" s="44">
        <f t="shared" ref="L22:L82" si="4">ROUND(K22*F22,0)</f>
        <v>0</v>
      </c>
      <c r="M22" s="44">
        <f t="shared" ref="M22:M82" si="5">ROUND(K22*H22,0)</f>
        <v>0</v>
      </c>
      <c r="N22" s="45">
        <f t="shared" ref="N22:N82" si="6">ROUND(K22+M22+L22,0)</f>
        <v>0</v>
      </c>
    </row>
    <row r="23" spans="1:14" s="22" customFormat="1" ht="13.8" x14ac:dyDescent="0.3">
      <c r="A23" s="25">
        <v>2</v>
      </c>
      <c r="B23" s="26" t="s">
        <v>43</v>
      </c>
      <c r="C23" s="34"/>
      <c r="D23" s="35"/>
      <c r="E23" s="36"/>
      <c r="F23" s="37"/>
      <c r="G23" s="27"/>
      <c r="H23" s="37"/>
      <c r="I23" s="27"/>
      <c r="J23" s="27"/>
      <c r="K23" s="27"/>
      <c r="L23" s="27"/>
      <c r="M23" s="27"/>
      <c r="N23" s="28"/>
    </row>
    <row r="24" spans="1:14" s="22" customFormat="1" ht="13.8" x14ac:dyDescent="0.3">
      <c r="A24" s="29">
        <v>2.1</v>
      </c>
      <c r="B24" s="30" t="s">
        <v>44</v>
      </c>
      <c r="C24" s="38"/>
      <c r="D24" s="39"/>
      <c r="E24" s="40"/>
      <c r="F24" s="41"/>
      <c r="G24" s="31"/>
      <c r="H24" s="41"/>
      <c r="I24" s="31"/>
      <c r="J24" s="31"/>
      <c r="K24" s="31"/>
      <c r="L24" s="31"/>
      <c r="M24" s="31"/>
      <c r="N24" s="32"/>
    </row>
    <row r="25" spans="1:14" s="22" customFormat="1" ht="13.8" x14ac:dyDescent="0.3">
      <c r="A25" s="33"/>
      <c r="B25" s="46" t="s">
        <v>45</v>
      </c>
      <c r="C25" s="42">
        <v>1</v>
      </c>
      <c r="D25" s="43" t="s">
        <v>42</v>
      </c>
      <c r="E25" s="23"/>
      <c r="F25" s="24">
        <v>0</v>
      </c>
      <c r="G25" s="44">
        <f t="shared" si="0"/>
        <v>0</v>
      </c>
      <c r="H25" s="24">
        <v>0</v>
      </c>
      <c r="I25" s="44">
        <f t="shared" si="1"/>
        <v>0</v>
      </c>
      <c r="J25" s="44">
        <f t="shared" si="2"/>
        <v>0</v>
      </c>
      <c r="K25" s="44">
        <f t="shared" si="3"/>
        <v>0</v>
      </c>
      <c r="L25" s="44">
        <f t="shared" si="4"/>
        <v>0</v>
      </c>
      <c r="M25" s="44">
        <f t="shared" si="5"/>
        <v>0</v>
      </c>
      <c r="N25" s="45">
        <f t="shared" si="6"/>
        <v>0</v>
      </c>
    </row>
    <row r="26" spans="1:14" s="22" customFormat="1" ht="13.8" x14ac:dyDescent="0.3">
      <c r="A26" s="33"/>
      <c r="B26" s="46" t="s">
        <v>46</v>
      </c>
      <c r="C26" s="42">
        <v>2</v>
      </c>
      <c r="D26" s="43" t="s">
        <v>42</v>
      </c>
      <c r="E26" s="23"/>
      <c r="F26" s="24">
        <v>0</v>
      </c>
      <c r="G26" s="44">
        <f t="shared" si="0"/>
        <v>0</v>
      </c>
      <c r="H26" s="24">
        <v>0</v>
      </c>
      <c r="I26" s="44">
        <f>ROUND(E26*H26,0)</f>
        <v>0</v>
      </c>
      <c r="J26" s="44">
        <f t="shared" si="2"/>
        <v>0</v>
      </c>
      <c r="K26" s="44">
        <f t="shared" si="3"/>
        <v>0</v>
      </c>
      <c r="L26" s="44">
        <f t="shared" si="4"/>
        <v>0</v>
      </c>
      <c r="M26" s="44">
        <f t="shared" si="5"/>
        <v>0</v>
      </c>
      <c r="N26" s="45">
        <f t="shared" si="6"/>
        <v>0</v>
      </c>
    </row>
    <row r="27" spans="1:14" s="22" customFormat="1" ht="13.8" x14ac:dyDescent="0.3">
      <c r="A27" s="29">
        <v>2.2000000000000002</v>
      </c>
      <c r="B27" s="30" t="s">
        <v>47</v>
      </c>
      <c r="C27" s="38"/>
      <c r="D27" s="39"/>
      <c r="E27" s="40"/>
      <c r="F27" s="41"/>
      <c r="G27" s="31"/>
      <c r="H27" s="41"/>
      <c r="I27" s="31"/>
      <c r="J27" s="31"/>
      <c r="K27" s="31"/>
      <c r="L27" s="31"/>
      <c r="M27" s="31"/>
      <c r="N27" s="32"/>
    </row>
    <row r="28" spans="1:14" s="22" customFormat="1" ht="13.8" x14ac:dyDescent="0.3">
      <c r="A28" s="33"/>
      <c r="B28" s="46" t="s">
        <v>48</v>
      </c>
      <c r="C28" s="42">
        <v>1</v>
      </c>
      <c r="D28" s="43" t="s">
        <v>42</v>
      </c>
      <c r="E28" s="23"/>
      <c r="F28" s="24">
        <v>0</v>
      </c>
      <c r="G28" s="44">
        <f t="shared" si="0"/>
        <v>0</v>
      </c>
      <c r="H28" s="24">
        <v>0</v>
      </c>
      <c r="I28" s="44">
        <f t="shared" si="1"/>
        <v>0</v>
      </c>
      <c r="J28" s="44">
        <f t="shared" si="2"/>
        <v>0</v>
      </c>
      <c r="K28" s="44">
        <f t="shared" si="3"/>
        <v>0</v>
      </c>
      <c r="L28" s="44">
        <f t="shared" si="4"/>
        <v>0</v>
      </c>
      <c r="M28" s="44">
        <f t="shared" si="5"/>
        <v>0</v>
      </c>
      <c r="N28" s="45">
        <f t="shared" si="6"/>
        <v>0</v>
      </c>
    </row>
    <row r="29" spans="1:14" s="22" customFormat="1" ht="13.8" x14ac:dyDescent="0.3">
      <c r="A29" s="33"/>
      <c r="B29" s="46" t="s">
        <v>46</v>
      </c>
      <c r="C29" s="42">
        <v>2</v>
      </c>
      <c r="D29" s="43" t="s">
        <v>42</v>
      </c>
      <c r="E29" s="23"/>
      <c r="F29" s="24">
        <v>0</v>
      </c>
      <c r="G29" s="44">
        <f t="shared" si="0"/>
        <v>0</v>
      </c>
      <c r="H29" s="24">
        <v>0</v>
      </c>
      <c r="I29" s="44">
        <f t="shared" si="1"/>
        <v>0</v>
      </c>
      <c r="J29" s="44">
        <f t="shared" si="2"/>
        <v>0</v>
      </c>
      <c r="K29" s="44">
        <f t="shared" si="3"/>
        <v>0</v>
      </c>
      <c r="L29" s="44">
        <f t="shared" si="4"/>
        <v>0</v>
      </c>
      <c r="M29" s="44">
        <f t="shared" si="5"/>
        <v>0</v>
      </c>
      <c r="N29" s="45">
        <f t="shared" si="6"/>
        <v>0</v>
      </c>
    </row>
    <row r="30" spans="1:14" s="22" customFormat="1" ht="26.4" x14ac:dyDescent="0.3">
      <c r="A30" s="25">
        <v>3</v>
      </c>
      <c r="B30" s="26" t="s">
        <v>49</v>
      </c>
      <c r="C30" s="34"/>
      <c r="D30" s="35"/>
      <c r="E30" s="36"/>
      <c r="F30" s="37"/>
      <c r="G30" s="27"/>
      <c r="H30" s="37"/>
      <c r="I30" s="27"/>
      <c r="J30" s="27"/>
      <c r="K30" s="27"/>
      <c r="L30" s="27"/>
      <c r="M30" s="27"/>
      <c r="N30" s="28"/>
    </row>
    <row r="31" spans="1:14" s="22" customFormat="1" ht="26.4" x14ac:dyDescent="0.3">
      <c r="A31" s="29">
        <v>3.1</v>
      </c>
      <c r="B31" s="30" t="s">
        <v>50</v>
      </c>
      <c r="C31" s="38"/>
      <c r="D31" s="39"/>
      <c r="E31" s="40"/>
      <c r="F31" s="41"/>
      <c r="G31" s="31"/>
      <c r="H31" s="41"/>
      <c r="I31" s="31"/>
      <c r="J31" s="31"/>
      <c r="K31" s="31"/>
      <c r="L31" s="31"/>
      <c r="M31" s="31"/>
      <c r="N31" s="32"/>
    </row>
    <row r="32" spans="1:14" s="22" customFormat="1" ht="13.8" x14ac:dyDescent="0.3">
      <c r="A32" s="33"/>
      <c r="B32" s="46" t="s">
        <v>51</v>
      </c>
      <c r="C32" s="42">
        <v>2</v>
      </c>
      <c r="D32" s="43" t="s">
        <v>42</v>
      </c>
      <c r="E32" s="23"/>
      <c r="F32" s="24">
        <v>0</v>
      </c>
      <c r="G32" s="44">
        <f t="shared" si="0"/>
        <v>0</v>
      </c>
      <c r="H32" s="24">
        <v>0</v>
      </c>
      <c r="I32" s="44">
        <f t="shared" si="1"/>
        <v>0</v>
      </c>
      <c r="J32" s="44">
        <f t="shared" si="2"/>
        <v>0</v>
      </c>
      <c r="K32" s="44">
        <f t="shared" si="3"/>
        <v>0</v>
      </c>
      <c r="L32" s="44">
        <f t="shared" si="4"/>
        <v>0</v>
      </c>
      <c r="M32" s="44">
        <f t="shared" si="5"/>
        <v>0</v>
      </c>
      <c r="N32" s="45">
        <f t="shared" si="6"/>
        <v>0</v>
      </c>
    </row>
    <row r="33" spans="1:14" s="22" customFormat="1" ht="26.4" x14ac:dyDescent="0.3">
      <c r="A33" s="29">
        <v>3.2</v>
      </c>
      <c r="B33" s="30" t="s">
        <v>52</v>
      </c>
      <c r="C33" s="38"/>
      <c r="D33" s="39"/>
      <c r="E33" s="40"/>
      <c r="F33" s="41"/>
      <c r="G33" s="31"/>
      <c r="H33" s="41"/>
      <c r="I33" s="31"/>
      <c r="J33" s="31"/>
      <c r="K33" s="31"/>
      <c r="L33" s="31"/>
      <c r="M33" s="31"/>
      <c r="N33" s="32"/>
    </row>
    <row r="34" spans="1:14" s="22" customFormat="1" ht="13.8" x14ac:dyDescent="0.3">
      <c r="A34" s="33"/>
      <c r="B34" s="46" t="s">
        <v>51</v>
      </c>
      <c r="C34" s="42">
        <v>2</v>
      </c>
      <c r="D34" s="43" t="s">
        <v>42</v>
      </c>
      <c r="E34" s="23"/>
      <c r="F34" s="24">
        <v>0</v>
      </c>
      <c r="G34" s="44">
        <f t="shared" si="0"/>
        <v>0</v>
      </c>
      <c r="H34" s="24">
        <v>0</v>
      </c>
      <c r="I34" s="44">
        <f t="shared" si="1"/>
        <v>0</v>
      </c>
      <c r="J34" s="44">
        <f t="shared" si="2"/>
        <v>0</v>
      </c>
      <c r="K34" s="44">
        <f t="shared" si="3"/>
        <v>0</v>
      </c>
      <c r="L34" s="44">
        <f t="shared" si="4"/>
        <v>0</v>
      </c>
      <c r="M34" s="44">
        <f t="shared" si="5"/>
        <v>0</v>
      </c>
      <c r="N34" s="45">
        <f t="shared" si="6"/>
        <v>0</v>
      </c>
    </row>
    <row r="35" spans="1:14" s="22" customFormat="1" ht="13.8" x14ac:dyDescent="0.3">
      <c r="A35" s="29">
        <v>3.3</v>
      </c>
      <c r="B35" s="30" t="s">
        <v>53</v>
      </c>
      <c r="C35" s="38"/>
      <c r="D35" s="39"/>
      <c r="E35" s="40"/>
      <c r="F35" s="41"/>
      <c r="G35" s="31"/>
      <c r="H35" s="41"/>
      <c r="I35" s="31"/>
      <c r="J35" s="31"/>
      <c r="K35" s="31"/>
      <c r="L35" s="31"/>
      <c r="M35" s="31"/>
      <c r="N35" s="32"/>
    </row>
    <row r="36" spans="1:14" s="22" customFormat="1" ht="13.8" x14ac:dyDescent="0.3">
      <c r="A36" s="33"/>
      <c r="B36" s="46" t="s">
        <v>54</v>
      </c>
      <c r="C36" s="42">
        <v>1</v>
      </c>
      <c r="D36" s="43" t="s">
        <v>42</v>
      </c>
      <c r="E36" s="23"/>
      <c r="F36" s="24">
        <v>0</v>
      </c>
      <c r="G36" s="44">
        <f t="shared" si="0"/>
        <v>0</v>
      </c>
      <c r="H36" s="24">
        <v>0</v>
      </c>
      <c r="I36" s="44">
        <f t="shared" si="1"/>
        <v>0</v>
      </c>
      <c r="J36" s="44">
        <f t="shared" si="2"/>
        <v>0</v>
      </c>
      <c r="K36" s="44">
        <f t="shared" si="3"/>
        <v>0</v>
      </c>
      <c r="L36" s="44">
        <f t="shared" si="4"/>
        <v>0</v>
      </c>
      <c r="M36" s="44">
        <f t="shared" si="5"/>
        <v>0</v>
      </c>
      <c r="N36" s="45">
        <f t="shared" si="6"/>
        <v>0</v>
      </c>
    </row>
    <row r="37" spans="1:14" s="22" customFormat="1" ht="13.8" x14ac:dyDescent="0.3">
      <c r="A37" s="29">
        <v>3.4</v>
      </c>
      <c r="B37" s="30" t="s">
        <v>55</v>
      </c>
      <c r="C37" s="38"/>
      <c r="D37" s="39"/>
      <c r="E37" s="40"/>
      <c r="F37" s="41"/>
      <c r="G37" s="31"/>
      <c r="H37" s="41"/>
      <c r="I37" s="31"/>
      <c r="J37" s="31"/>
      <c r="K37" s="31"/>
      <c r="L37" s="31"/>
      <c r="M37" s="31"/>
      <c r="N37" s="32"/>
    </row>
    <row r="38" spans="1:14" s="22" customFormat="1" ht="13.8" x14ac:dyDescent="0.3">
      <c r="A38" s="33"/>
      <c r="B38" s="46" t="s">
        <v>56</v>
      </c>
      <c r="C38" s="42">
        <v>1</v>
      </c>
      <c r="D38" s="43" t="s">
        <v>42</v>
      </c>
      <c r="E38" s="23"/>
      <c r="F38" s="24">
        <v>0</v>
      </c>
      <c r="G38" s="44">
        <f t="shared" si="0"/>
        <v>0</v>
      </c>
      <c r="H38" s="24">
        <v>0</v>
      </c>
      <c r="I38" s="44">
        <f t="shared" si="1"/>
        <v>0</v>
      </c>
      <c r="J38" s="44">
        <f t="shared" si="2"/>
        <v>0</v>
      </c>
      <c r="K38" s="44">
        <f t="shared" si="3"/>
        <v>0</v>
      </c>
      <c r="L38" s="44">
        <f t="shared" si="4"/>
        <v>0</v>
      </c>
      <c r="M38" s="44">
        <f t="shared" si="5"/>
        <v>0</v>
      </c>
      <c r="N38" s="45">
        <f t="shared" si="6"/>
        <v>0</v>
      </c>
    </row>
    <row r="39" spans="1:14" s="22" customFormat="1" ht="26.4" x14ac:dyDescent="0.3">
      <c r="A39" s="29">
        <v>3.5</v>
      </c>
      <c r="B39" s="30" t="s">
        <v>57</v>
      </c>
      <c r="C39" s="38"/>
      <c r="D39" s="39"/>
      <c r="E39" s="40"/>
      <c r="F39" s="41"/>
      <c r="G39" s="31"/>
      <c r="H39" s="41"/>
      <c r="I39" s="31"/>
      <c r="J39" s="31"/>
      <c r="K39" s="31"/>
      <c r="L39" s="31"/>
      <c r="M39" s="31"/>
      <c r="N39" s="32"/>
    </row>
    <row r="40" spans="1:14" s="22" customFormat="1" ht="13.8" x14ac:dyDescent="0.3">
      <c r="A40" s="33"/>
      <c r="B40" s="46" t="s">
        <v>54</v>
      </c>
      <c r="C40" s="42">
        <v>1</v>
      </c>
      <c r="D40" s="43" t="s">
        <v>42</v>
      </c>
      <c r="E40" s="23"/>
      <c r="F40" s="24">
        <v>0</v>
      </c>
      <c r="G40" s="44">
        <f t="shared" si="0"/>
        <v>0</v>
      </c>
      <c r="H40" s="24">
        <v>0</v>
      </c>
      <c r="I40" s="44">
        <f t="shared" si="1"/>
        <v>0</v>
      </c>
      <c r="J40" s="44">
        <f t="shared" si="2"/>
        <v>0</v>
      </c>
      <c r="K40" s="44">
        <f t="shared" si="3"/>
        <v>0</v>
      </c>
      <c r="L40" s="44">
        <f t="shared" si="4"/>
        <v>0</v>
      </c>
      <c r="M40" s="44">
        <f t="shared" si="5"/>
        <v>0</v>
      </c>
      <c r="N40" s="45">
        <f t="shared" si="6"/>
        <v>0</v>
      </c>
    </row>
    <row r="41" spans="1:14" s="22" customFormat="1" ht="26.4" x14ac:dyDescent="0.3">
      <c r="A41" s="29">
        <v>3.6</v>
      </c>
      <c r="B41" s="30" t="s">
        <v>58</v>
      </c>
      <c r="C41" s="38"/>
      <c r="D41" s="39"/>
      <c r="E41" s="40"/>
      <c r="F41" s="41"/>
      <c r="G41" s="31"/>
      <c r="H41" s="41"/>
      <c r="I41" s="31"/>
      <c r="J41" s="31"/>
      <c r="K41" s="31"/>
      <c r="L41" s="31"/>
      <c r="M41" s="31"/>
      <c r="N41" s="32"/>
    </row>
    <row r="42" spans="1:14" s="22" customFormat="1" ht="13.8" x14ac:dyDescent="0.3">
      <c r="A42" s="33"/>
      <c r="B42" s="46" t="s">
        <v>54</v>
      </c>
      <c r="C42" s="42">
        <v>1</v>
      </c>
      <c r="D42" s="43" t="s">
        <v>42</v>
      </c>
      <c r="E42" s="23"/>
      <c r="F42" s="24">
        <v>0</v>
      </c>
      <c r="G42" s="44">
        <f t="shared" si="0"/>
        <v>0</v>
      </c>
      <c r="H42" s="24">
        <v>0</v>
      </c>
      <c r="I42" s="44">
        <f t="shared" si="1"/>
        <v>0</v>
      </c>
      <c r="J42" s="44">
        <f t="shared" si="2"/>
        <v>0</v>
      </c>
      <c r="K42" s="44">
        <f t="shared" si="3"/>
        <v>0</v>
      </c>
      <c r="L42" s="44">
        <f t="shared" si="4"/>
        <v>0</v>
      </c>
      <c r="M42" s="44">
        <f t="shared" si="5"/>
        <v>0</v>
      </c>
      <c r="N42" s="45">
        <f t="shared" si="6"/>
        <v>0</v>
      </c>
    </row>
    <row r="43" spans="1:14" s="22" customFormat="1" ht="26.4" x14ac:dyDescent="0.3">
      <c r="A43" s="25">
        <v>4</v>
      </c>
      <c r="B43" s="26" t="s">
        <v>59</v>
      </c>
      <c r="C43" s="34"/>
      <c r="D43" s="35"/>
      <c r="E43" s="36"/>
      <c r="F43" s="37"/>
      <c r="G43" s="27"/>
      <c r="H43" s="37"/>
      <c r="I43" s="27"/>
      <c r="J43" s="27"/>
      <c r="K43" s="27"/>
      <c r="L43" s="27"/>
      <c r="M43" s="27"/>
      <c r="N43" s="28"/>
    </row>
    <row r="44" spans="1:14" s="22" customFormat="1" ht="26.4" x14ac:dyDescent="0.3">
      <c r="A44" s="29">
        <v>4.0999999999999996</v>
      </c>
      <c r="B44" s="30" t="s">
        <v>60</v>
      </c>
      <c r="C44" s="38"/>
      <c r="D44" s="39"/>
      <c r="E44" s="40"/>
      <c r="F44" s="41"/>
      <c r="G44" s="31"/>
      <c r="H44" s="41"/>
      <c r="I44" s="31"/>
      <c r="J44" s="31"/>
      <c r="K44" s="31"/>
      <c r="L44" s="31"/>
      <c r="M44" s="31"/>
      <c r="N44" s="32"/>
    </row>
    <row r="45" spans="1:14" s="22" customFormat="1" ht="13.8" x14ac:dyDescent="0.3">
      <c r="A45" s="33"/>
      <c r="B45" s="46" t="s">
        <v>61</v>
      </c>
      <c r="C45" s="42">
        <v>1</v>
      </c>
      <c r="D45" s="43" t="s">
        <v>42</v>
      </c>
      <c r="E45" s="23"/>
      <c r="F45" s="24">
        <v>0</v>
      </c>
      <c r="G45" s="44">
        <f t="shared" si="0"/>
        <v>0</v>
      </c>
      <c r="H45" s="24">
        <v>0</v>
      </c>
      <c r="I45" s="44">
        <f t="shared" si="1"/>
        <v>0</v>
      </c>
      <c r="J45" s="44">
        <f t="shared" si="2"/>
        <v>0</v>
      </c>
      <c r="K45" s="44">
        <f t="shared" si="3"/>
        <v>0</v>
      </c>
      <c r="L45" s="44">
        <f t="shared" si="4"/>
        <v>0</v>
      </c>
      <c r="M45" s="44">
        <f t="shared" si="5"/>
        <v>0</v>
      </c>
      <c r="N45" s="45">
        <f t="shared" si="6"/>
        <v>0</v>
      </c>
    </row>
    <row r="46" spans="1:14" s="22" customFormat="1" ht="13.8" x14ac:dyDescent="0.3">
      <c r="A46" s="25">
        <v>5</v>
      </c>
      <c r="B46" s="26" t="s">
        <v>62</v>
      </c>
      <c r="C46" s="34"/>
      <c r="D46" s="35"/>
      <c r="E46" s="36"/>
      <c r="F46" s="37"/>
      <c r="G46" s="27"/>
      <c r="H46" s="37"/>
      <c r="I46" s="27"/>
      <c r="J46" s="27"/>
      <c r="K46" s="27"/>
      <c r="L46" s="27"/>
      <c r="M46" s="27"/>
      <c r="N46" s="28"/>
    </row>
    <row r="47" spans="1:14" s="22" customFormat="1" ht="13.8" x14ac:dyDescent="0.3">
      <c r="A47" s="29">
        <v>5.0999999999999996</v>
      </c>
      <c r="B47" s="30" t="s">
        <v>63</v>
      </c>
      <c r="C47" s="38"/>
      <c r="D47" s="39"/>
      <c r="E47" s="40"/>
      <c r="F47" s="41"/>
      <c r="G47" s="31"/>
      <c r="H47" s="41"/>
      <c r="I47" s="31"/>
      <c r="J47" s="31"/>
      <c r="K47" s="31"/>
      <c r="L47" s="31"/>
      <c r="M47" s="31"/>
      <c r="N47" s="32"/>
    </row>
    <row r="48" spans="1:14" s="22" customFormat="1" ht="13.8" x14ac:dyDescent="0.3">
      <c r="A48" s="33"/>
      <c r="B48" s="46" t="s">
        <v>64</v>
      </c>
      <c r="C48" s="42">
        <v>1</v>
      </c>
      <c r="D48" s="43" t="s">
        <v>42</v>
      </c>
      <c r="E48" s="23"/>
      <c r="F48" s="24">
        <v>0</v>
      </c>
      <c r="G48" s="44">
        <f t="shared" si="0"/>
        <v>0</v>
      </c>
      <c r="H48" s="24">
        <v>0</v>
      </c>
      <c r="I48" s="44">
        <f t="shared" si="1"/>
        <v>0</v>
      </c>
      <c r="J48" s="44">
        <f t="shared" si="2"/>
        <v>0</v>
      </c>
      <c r="K48" s="44">
        <f t="shared" si="3"/>
        <v>0</v>
      </c>
      <c r="L48" s="44">
        <f t="shared" si="4"/>
        <v>0</v>
      </c>
      <c r="M48" s="44">
        <f t="shared" si="5"/>
        <v>0</v>
      </c>
      <c r="N48" s="45">
        <f t="shared" si="6"/>
        <v>0</v>
      </c>
    </row>
    <row r="49" spans="1:14" s="22" customFormat="1" ht="26.4" x14ac:dyDescent="0.3">
      <c r="A49" s="29">
        <v>5.2</v>
      </c>
      <c r="B49" s="30" t="s">
        <v>65</v>
      </c>
      <c r="C49" s="38"/>
      <c r="D49" s="39"/>
      <c r="E49" s="40"/>
      <c r="F49" s="41"/>
      <c r="G49" s="31"/>
      <c r="H49" s="41"/>
      <c r="I49" s="31"/>
      <c r="J49" s="31"/>
      <c r="K49" s="31"/>
      <c r="L49" s="31"/>
      <c r="M49" s="31"/>
      <c r="N49" s="32"/>
    </row>
    <row r="50" spans="1:14" s="22" customFormat="1" ht="13.8" x14ac:dyDescent="0.3">
      <c r="A50" s="33"/>
      <c r="B50" s="46" t="s">
        <v>64</v>
      </c>
      <c r="C50" s="42">
        <v>1</v>
      </c>
      <c r="D50" s="43" t="s">
        <v>42</v>
      </c>
      <c r="E50" s="23"/>
      <c r="F50" s="24">
        <v>0</v>
      </c>
      <c r="G50" s="44">
        <f t="shared" si="0"/>
        <v>0</v>
      </c>
      <c r="H50" s="24">
        <v>0</v>
      </c>
      <c r="I50" s="44">
        <f t="shared" si="1"/>
        <v>0</v>
      </c>
      <c r="J50" s="44">
        <f t="shared" si="2"/>
        <v>0</v>
      </c>
      <c r="K50" s="44">
        <f t="shared" si="3"/>
        <v>0</v>
      </c>
      <c r="L50" s="44">
        <f t="shared" si="4"/>
        <v>0</v>
      </c>
      <c r="M50" s="44">
        <f t="shared" si="5"/>
        <v>0</v>
      </c>
      <c r="N50" s="45">
        <f t="shared" si="6"/>
        <v>0</v>
      </c>
    </row>
    <row r="51" spans="1:14" s="22" customFormat="1" ht="13.8" x14ac:dyDescent="0.3">
      <c r="A51" s="25">
        <v>6</v>
      </c>
      <c r="B51" s="26" t="s">
        <v>66</v>
      </c>
      <c r="C51" s="34"/>
      <c r="D51" s="35"/>
      <c r="E51" s="36"/>
      <c r="F51" s="37"/>
      <c r="G51" s="27"/>
      <c r="H51" s="37"/>
      <c r="I51" s="27"/>
      <c r="J51" s="27"/>
      <c r="K51" s="27"/>
      <c r="L51" s="27"/>
      <c r="M51" s="27"/>
      <c r="N51" s="28"/>
    </row>
    <row r="52" spans="1:14" s="22" customFormat="1" ht="26.4" x14ac:dyDescent="0.3">
      <c r="A52" s="29">
        <v>6.1</v>
      </c>
      <c r="B52" s="30" t="s">
        <v>67</v>
      </c>
      <c r="C52" s="38"/>
      <c r="D52" s="39"/>
      <c r="E52" s="40"/>
      <c r="F52" s="41"/>
      <c r="G52" s="31"/>
      <c r="H52" s="41"/>
      <c r="I52" s="31"/>
      <c r="J52" s="31"/>
      <c r="K52" s="31"/>
      <c r="L52" s="31"/>
      <c r="M52" s="31"/>
      <c r="N52" s="32"/>
    </row>
    <row r="53" spans="1:14" s="22" customFormat="1" ht="13.8" x14ac:dyDescent="0.3">
      <c r="A53" s="33"/>
      <c r="B53" s="46" t="s">
        <v>68</v>
      </c>
      <c r="C53" s="42">
        <v>1</v>
      </c>
      <c r="D53" s="43" t="s">
        <v>42</v>
      </c>
      <c r="E53" s="23"/>
      <c r="F53" s="24">
        <v>0</v>
      </c>
      <c r="G53" s="44">
        <f t="shared" si="0"/>
        <v>0</v>
      </c>
      <c r="H53" s="24">
        <v>0</v>
      </c>
      <c r="I53" s="44">
        <f t="shared" si="1"/>
        <v>0</v>
      </c>
      <c r="J53" s="44">
        <f>ROUND(E53+G53+I53,0)</f>
        <v>0</v>
      </c>
      <c r="K53" s="44">
        <f t="shared" si="3"/>
        <v>0</v>
      </c>
      <c r="L53" s="44">
        <f t="shared" si="4"/>
        <v>0</v>
      </c>
      <c r="M53" s="44">
        <f t="shared" si="5"/>
        <v>0</v>
      </c>
      <c r="N53" s="45">
        <f t="shared" si="6"/>
        <v>0</v>
      </c>
    </row>
    <row r="54" spans="1:14" s="22" customFormat="1" ht="26.4" x14ac:dyDescent="0.3">
      <c r="A54" s="29">
        <v>6.2</v>
      </c>
      <c r="B54" s="30" t="s">
        <v>69</v>
      </c>
      <c r="C54" s="38"/>
      <c r="D54" s="39"/>
      <c r="E54" s="40"/>
      <c r="F54" s="41"/>
      <c r="G54" s="31"/>
      <c r="H54" s="41"/>
      <c r="I54" s="31"/>
      <c r="J54" s="31"/>
      <c r="K54" s="31"/>
      <c r="L54" s="31"/>
      <c r="M54" s="31"/>
      <c r="N54" s="32"/>
    </row>
    <row r="55" spans="1:14" s="22" customFormat="1" ht="13.8" x14ac:dyDescent="0.3">
      <c r="A55" s="33"/>
      <c r="B55" s="46" t="s">
        <v>68</v>
      </c>
      <c r="C55" s="42">
        <v>1</v>
      </c>
      <c r="D55" s="43" t="s">
        <v>42</v>
      </c>
      <c r="E55" s="23"/>
      <c r="F55" s="24">
        <v>0</v>
      </c>
      <c r="G55" s="44">
        <f t="shared" si="0"/>
        <v>0</v>
      </c>
      <c r="H55" s="24">
        <v>0</v>
      </c>
      <c r="I55" s="44">
        <f t="shared" si="1"/>
        <v>0</v>
      </c>
      <c r="J55" s="44">
        <f t="shared" si="2"/>
        <v>0</v>
      </c>
      <c r="K55" s="44">
        <f t="shared" si="3"/>
        <v>0</v>
      </c>
      <c r="L55" s="44">
        <f t="shared" si="4"/>
        <v>0</v>
      </c>
      <c r="M55" s="44">
        <f t="shared" si="5"/>
        <v>0</v>
      </c>
      <c r="N55" s="45">
        <f t="shared" si="6"/>
        <v>0</v>
      </c>
    </row>
    <row r="56" spans="1:14" s="22" customFormat="1" ht="13.8" x14ac:dyDescent="0.3">
      <c r="A56" s="29">
        <v>6.3</v>
      </c>
      <c r="B56" s="30" t="s">
        <v>70</v>
      </c>
      <c r="C56" s="38"/>
      <c r="D56" s="39"/>
      <c r="E56" s="40"/>
      <c r="F56" s="41"/>
      <c r="G56" s="31"/>
      <c r="H56" s="41"/>
      <c r="I56" s="31"/>
      <c r="J56" s="31"/>
      <c r="K56" s="31"/>
      <c r="L56" s="31"/>
      <c r="M56" s="31"/>
      <c r="N56" s="32"/>
    </row>
    <row r="57" spans="1:14" s="22" customFormat="1" ht="13.8" x14ac:dyDescent="0.3">
      <c r="A57" s="33"/>
      <c r="B57" s="46" t="s">
        <v>68</v>
      </c>
      <c r="C57" s="42">
        <v>1</v>
      </c>
      <c r="D57" s="43" t="s">
        <v>42</v>
      </c>
      <c r="E57" s="23"/>
      <c r="F57" s="24">
        <v>0</v>
      </c>
      <c r="G57" s="44">
        <f t="shared" si="0"/>
        <v>0</v>
      </c>
      <c r="H57" s="24">
        <v>0</v>
      </c>
      <c r="I57" s="44">
        <f t="shared" si="1"/>
        <v>0</v>
      </c>
      <c r="J57" s="44">
        <f t="shared" si="2"/>
        <v>0</v>
      </c>
      <c r="K57" s="44">
        <f t="shared" si="3"/>
        <v>0</v>
      </c>
      <c r="L57" s="44">
        <f t="shared" si="4"/>
        <v>0</v>
      </c>
      <c r="M57" s="44">
        <f t="shared" si="5"/>
        <v>0</v>
      </c>
      <c r="N57" s="45">
        <f t="shared" si="6"/>
        <v>0</v>
      </c>
    </row>
    <row r="58" spans="1:14" s="22" customFormat="1" ht="26.4" x14ac:dyDescent="0.3">
      <c r="A58" s="29">
        <v>6.4</v>
      </c>
      <c r="B58" s="30" t="s">
        <v>71</v>
      </c>
      <c r="C58" s="38"/>
      <c r="D58" s="39"/>
      <c r="E58" s="40"/>
      <c r="F58" s="41"/>
      <c r="G58" s="31"/>
      <c r="H58" s="41"/>
      <c r="I58" s="31"/>
      <c r="J58" s="31"/>
      <c r="K58" s="31"/>
      <c r="L58" s="31"/>
      <c r="M58" s="31"/>
      <c r="N58" s="32"/>
    </row>
    <row r="59" spans="1:14" s="22" customFormat="1" ht="13.8" x14ac:dyDescent="0.3">
      <c r="A59" s="33"/>
      <c r="B59" s="46" t="s">
        <v>68</v>
      </c>
      <c r="C59" s="42">
        <v>1</v>
      </c>
      <c r="D59" s="43" t="s">
        <v>42</v>
      </c>
      <c r="E59" s="23"/>
      <c r="F59" s="24">
        <v>0</v>
      </c>
      <c r="G59" s="44">
        <f t="shared" si="0"/>
        <v>0</v>
      </c>
      <c r="H59" s="24">
        <v>0</v>
      </c>
      <c r="I59" s="44">
        <f t="shared" si="1"/>
        <v>0</v>
      </c>
      <c r="J59" s="44">
        <f t="shared" si="2"/>
        <v>0</v>
      </c>
      <c r="K59" s="44">
        <f t="shared" si="3"/>
        <v>0</v>
      </c>
      <c r="L59" s="44">
        <f t="shared" si="4"/>
        <v>0</v>
      </c>
      <c r="M59" s="44">
        <f t="shared" si="5"/>
        <v>0</v>
      </c>
      <c r="N59" s="45">
        <f t="shared" si="6"/>
        <v>0</v>
      </c>
    </row>
    <row r="60" spans="1:14" s="22" customFormat="1" ht="26.4" x14ac:dyDescent="0.3">
      <c r="A60" s="29">
        <v>6.5</v>
      </c>
      <c r="B60" s="30" t="s">
        <v>72</v>
      </c>
      <c r="C60" s="38"/>
      <c r="D60" s="39"/>
      <c r="E60" s="40"/>
      <c r="F60" s="41"/>
      <c r="G60" s="31"/>
      <c r="H60" s="41"/>
      <c r="I60" s="31"/>
      <c r="J60" s="31"/>
      <c r="K60" s="31"/>
      <c r="L60" s="31"/>
      <c r="M60" s="31"/>
      <c r="N60" s="32"/>
    </row>
    <row r="61" spans="1:14" s="22" customFormat="1" ht="13.8" x14ac:dyDescent="0.3">
      <c r="A61" s="33"/>
      <c r="B61" s="46" t="s">
        <v>68</v>
      </c>
      <c r="C61" s="42">
        <v>1</v>
      </c>
      <c r="D61" s="43" t="s">
        <v>42</v>
      </c>
      <c r="E61" s="23"/>
      <c r="F61" s="24">
        <v>0</v>
      </c>
      <c r="G61" s="44">
        <f t="shared" si="0"/>
        <v>0</v>
      </c>
      <c r="H61" s="24">
        <v>0</v>
      </c>
      <c r="I61" s="44">
        <f t="shared" si="1"/>
        <v>0</v>
      </c>
      <c r="J61" s="44">
        <f t="shared" si="2"/>
        <v>0</v>
      </c>
      <c r="K61" s="44">
        <f t="shared" si="3"/>
        <v>0</v>
      </c>
      <c r="L61" s="44">
        <f t="shared" si="4"/>
        <v>0</v>
      </c>
      <c r="M61" s="44">
        <f t="shared" si="5"/>
        <v>0</v>
      </c>
      <c r="N61" s="45">
        <f t="shared" si="6"/>
        <v>0</v>
      </c>
    </row>
    <row r="62" spans="1:14" s="22" customFormat="1" ht="13.8" x14ac:dyDescent="0.3">
      <c r="A62" s="25">
        <v>7</v>
      </c>
      <c r="B62" s="26" t="s">
        <v>73</v>
      </c>
      <c r="C62" s="34"/>
      <c r="D62" s="35"/>
      <c r="E62" s="36"/>
      <c r="F62" s="37"/>
      <c r="G62" s="27"/>
      <c r="H62" s="37"/>
      <c r="I62" s="27"/>
      <c r="J62" s="27"/>
      <c r="K62" s="27"/>
      <c r="L62" s="27"/>
      <c r="M62" s="27"/>
      <c r="N62" s="28"/>
    </row>
    <row r="63" spans="1:14" s="22" customFormat="1" ht="13.8" x14ac:dyDescent="0.3">
      <c r="A63" s="29">
        <v>7.1</v>
      </c>
      <c r="B63" s="30" t="s">
        <v>74</v>
      </c>
      <c r="C63" s="38"/>
      <c r="D63" s="39"/>
      <c r="E63" s="40"/>
      <c r="F63" s="41"/>
      <c r="G63" s="31"/>
      <c r="H63" s="41"/>
      <c r="I63" s="31"/>
      <c r="J63" s="31"/>
      <c r="K63" s="31"/>
      <c r="L63" s="31"/>
      <c r="M63" s="31"/>
      <c r="N63" s="32"/>
    </row>
    <row r="64" spans="1:14" s="22" customFormat="1" ht="13.8" x14ac:dyDescent="0.3">
      <c r="A64" s="33"/>
      <c r="B64" s="46" t="s">
        <v>75</v>
      </c>
      <c r="C64" s="42">
        <v>1</v>
      </c>
      <c r="D64" s="43" t="s">
        <v>42</v>
      </c>
      <c r="E64" s="23"/>
      <c r="F64" s="24">
        <v>0</v>
      </c>
      <c r="G64" s="44">
        <f t="shared" si="0"/>
        <v>0</v>
      </c>
      <c r="H64" s="24">
        <v>0</v>
      </c>
      <c r="I64" s="44">
        <f t="shared" si="1"/>
        <v>0</v>
      </c>
      <c r="J64" s="44">
        <f t="shared" si="2"/>
        <v>0</v>
      </c>
      <c r="K64" s="44">
        <f t="shared" si="3"/>
        <v>0</v>
      </c>
      <c r="L64" s="44">
        <f t="shared" si="4"/>
        <v>0</v>
      </c>
      <c r="M64" s="44">
        <f t="shared" si="5"/>
        <v>0</v>
      </c>
      <c r="N64" s="45">
        <f t="shared" si="6"/>
        <v>0</v>
      </c>
    </row>
    <row r="65" spans="1:14" s="22" customFormat="1" ht="13.8" x14ac:dyDescent="0.3">
      <c r="A65" s="29">
        <v>7.2</v>
      </c>
      <c r="B65" s="30" t="s">
        <v>76</v>
      </c>
      <c r="C65" s="38"/>
      <c r="D65" s="39"/>
      <c r="E65" s="40"/>
      <c r="F65" s="41"/>
      <c r="G65" s="31"/>
      <c r="H65" s="41"/>
      <c r="I65" s="31"/>
      <c r="J65" s="31"/>
      <c r="K65" s="31"/>
      <c r="L65" s="31"/>
      <c r="M65" s="31"/>
      <c r="N65" s="32"/>
    </row>
    <row r="66" spans="1:14" s="22" customFormat="1" ht="13.8" x14ac:dyDescent="0.3">
      <c r="A66" s="33"/>
      <c r="B66" s="46" t="s">
        <v>75</v>
      </c>
      <c r="C66" s="42">
        <v>1</v>
      </c>
      <c r="D66" s="43" t="s">
        <v>42</v>
      </c>
      <c r="E66" s="23"/>
      <c r="F66" s="24">
        <v>0</v>
      </c>
      <c r="G66" s="44">
        <f t="shared" si="0"/>
        <v>0</v>
      </c>
      <c r="H66" s="24">
        <v>0</v>
      </c>
      <c r="I66" s="44">
        <f t="shared" si="1"/>
        <v>0</v>
      </c>
      <c r="J66" s="44">
        <f t="shared" si="2"/>
        <v>0</v>
      </c>
      <c r="K66" s="44">
        <f t="shared" si="3"/>
        <v>0</v>
      </c>
      <c r="L66" s="44">
        <f t="shared" si="4"/>
        <v>0</v>
      </c>
      <c r="M66" s="44">
        <f t="shared" si="5"/>
        <v>0</v>
      </c>
      <c r="N66" s="45">
        <f t="shared" si="6"/>
        <v>0</v>
      </c>
    </row>
    <row r="67" spans="1:14" s="22" customFormat="1" ht="26.4" x14ac:dyDescent="0.3">
      <c r="A67" s="25">
        <v>8</v>
      </c>
      <c r="B67" s="26" t="s">
        <v>77</v>
      </c>
      <c r="C67" s="34"/>
      <c r="D67" s="35"/>
      <c r="E67" s="36"/>
      <c r="F67" s="37"/>
      <c r="G67" s="27"/>
      <c r="H67" s="37"/>
      <c r="I67" s="27"/>
      <c r="J67" s="27"/>
      <c r="K67" s="27"/>
      <c r="L67" s="27"/>
      <c r="M67" s="27"/>
      <c r="N67" s="28"/>
    </row>
    <row r="68" spans="1:14" s="22" customFormat="1" ht="13.8" x14ac:dyDescent="0.3">
      <c r="A68" s="29">
        <v>8.1</v>
      </c>
      <c r="B68" s="30" t="s">
        <v>78</v>
      </c>
      <c r="C68" s="38"/>
      <c r="D68" s="39"/>
      <c r="E68" s="40"/>
      <c r="F68" s="41"/>
      <c r="G68" s="31"/>
      <c r="H68" s="41"/>
      <c r="I68" s="31"/>
      <c r="J68" s="31"/>
      <c r="K68" s="31"/>
      <c r="L68" s="31"/>
      <c r="M68" s="31"/>
      <c r="N68" s="32"/>
    </row>
    <row r="69" spans="1:14" s="22" customFormat="1" ht="13.8" x14ac:dyDescent="0.3">
      <c r="A69" s="33"/>
      <c r="B69" s="46" t="s">
        <v>79</v>
      </c>
      <c r="C69" s="42">
        <v>1</v>
      </c>
      <c r="D69" s="43" t="s">
        <v>42</v>
      </c>
      <c r="E69" s="23"/>
      <c r="F69" s="24">
        <v>0</v>
      </c>
      <c r="G69" s="44">
        <f t="shared" si="0"/>
        <v>0</v>
      </c>
      <c r="H69" s="24">
        <v>0</v>
      </c>
      <c r="I69" s="44">
        <f t="shared" si="1"/>
        <v>0</v>
      </c>
      <c r="J69" s="44">
        <f t="shared" si="2"/>
        <v>0</v>
      </c>
      <c r="K69" s="44">
        <f t="shared" si="3"/>
        <v>0</v>
      </c>
      <c r="L69" s="44">
        <f t="shared" si="4"/>
        <v>0</v>
      </c>
      <c r="M69" s="44">
        <f t="shared" si="5"/>
        <v>0</v>
      </c>
      <c r="N69" s="45">
        <f t="shared" si="6"/>
        <v>0</v>
      </c>
    </row>
    <row r="70" spans="1:14" s="22" customFormat="1" ht="26.4" x14ac:dyDescent="0.3">
      <c r="A70" s="29">
        <v>8.1999999999999993</v>
      </c>
      <c r="B70" s="30" t="s">
        <v>80</v>
      </c>
      <c r="C70" s="38"/>
      <c r="D70" s="39"/>
      <c r="E70" s="40"/>
      <c r="F70" s="41"/>
      <c r="G70" s="31"/>
      <c r="H70" s="41"/>
      <c r="I70" s="31"/>
      <c r="J70" s="31"/>
      <c r="K70" s="31"/>
      <c r="L70" s="31"/>
      <c r="M70" s="31"/>
      <c r="N70" s="32"/>
    </row>
    <row r="71" spans="1:14" s="22" customFormat="1" ht="13.8" x14ac:dyDescent="0.3">
      <c r="A71" s="33"/>
      <c r="B71" s="46" t="s">
        <v>79</v>
      </c>
      <c r="C71" s="42">
        <v>1</v>
      </c>
      <c r="D71" s="43" t="s">
        <v>42</v>
      </c>
      <c r="E71" s="23"/>
      <c r="F71" s="24">
        <v>0</v>
      </c>
      <c r="G71" s="44">
        <f t="shared" si="0"/>
        <v>0</v>
      </c>
      <c r="H71" s="24">
        <v>0</v>
      </c>
      <c r="I71" s="44">
        <f t="shared" si="1"/>
        <v>0</v>
      </c>
      <c r="J71" s="44">
        <f t="shared" si="2"/>
        <v>0</v>
      </c>
      <c r="K71" s="44">
        <f t="shared" si="3"/>
        <v>0</v>
      </c>
      <c r="L71" s="44">
        <f t="shared" si="4"/>
        <v>0</v>
      </c>
      <c r="M71" s="44">
        <f t="shared" si="5"/>
        <v>0</v>
      </c>
      <c r="N71" s="45">
        <f t="shared" si="6"/>
        <v>0</v>
      </c>
    </row>
    <row r="72" spans="1:14" s="22" customFormat="1" ht="26.4" x14ac:dyDescent="0.3">
      <c r="A72" s="25">
        <v>9</v>
      </c>
      <c r="B72" s="26" t="s">
        <v>81</v>
      </c>
      <c r="C72" s="34"/>
      <c r="D72" s="35"/>
      <c r="E72" s="36"/>
      <c r="F72" s="37"/>
      <c r="G72" s="27"/>
      <c r="H72" s="37"/>
      <c r="I72" s="27"/>
      <c r="J72" s="27"/>
      <c r="K72" s="27"/>
      <c r="L72" s="27"/>
      <c r="M72" s="27"/>
      <c r="N72" s="28"/>
    </row>
    <row r="73" spans="1:14" s="22" customFormat="1" ht="26.4" x14ac:dyDescent="0.3">
      <c r="A73" s="29">
        <v>9.1</v>
      </c>
      <c r="B73" s="30" t="s">
        <v>82</v>
      </c>
      <c r="C73" s="38"/>
      <c r="D73" s="39"/>
      <c r="E73" s="40"/>
      <c r="F73" s="41"/>
      <c r="G73" s="31"/>
      <c r="H73" s="41"/>
      <c r="I73" s="31"/>
      <c r="J73" s="31"/>
      <c r="K73" s="31"/>
      <c r="L73" s="31"/>
      <c r="M73" s="31"/>
      <c r="N73" s="32"/>
    </row>
    <row r="74" spans="1:14" s="22" customFormat="1" ht="13.8" x14ac:dyDescent="0.3">
      <c r="A74" s="33"/>
      <c r="B74" s="46" t="s">
        <v>83</v>
      </c>
      <c r="C74" s="42">
        <v>1</v>
      </c>
      <c r="D74" s="43" t="s">
        <v>42</v>
      </c>
      <c r="E74" s="23"/>
      <c r="F74" s="24">
        <v>0</v>
      </c>
      <c r="G74" s="44">
        <f t="shared" si="0"/>
        <v>0</v>
      </c>
      <c r="H74" s="24">
        <v>0</v>
      </c>
      <c r="I74" s="44">
        <f t="shared" si="1"/>
        <v>0</v>
      </c>
      <c r="J74" s="44">
        <f t="shared" si="2"/>
        <v>0</v>
      </c>
      <c r="K74" s="44">
        <f t="shared" si="3"/>
        <v>0</v>
      </c>
      <c r="L74" s="44">
        <f t="shared" si="4"/>
        <v>0</v>
      </c>
      <c r="M74" s="44">
        <f t="shared" si="5"/>
        <v>0</v>
      </c>
      <c r="N74" s="45">
        <f t="shared" si="6"/>
        <v>0</v>
      </c>
    </row>
    <row r="75" spans="1:14" s="22" customFormat="1" ht="26.4" x14ac:dyDescent="0.3">
      <c r="A75" s="29">
        <v>9.1999999999999993</v>
      </c>
      <c r="B75" s="30" t="s">
        <v>84</v>
      </c>
      <c r="C75" s="38"/>
      <c r="D75" s="39"/>
      <c r="E75" s="40"/>
      <c r="F75" s="41"/>
      <c r="G75" s="31"/>
      <c r="H75" s="41"/>
      <c r="I75" s="31"/>
      <c r="J75" s="31"/>
      <c r="K75" s="31"/>
      <c r="L75" s="31"/>
      <c r="M75" s="31"/>
      <c r="N75" s="32"/>
    </row>
    <row r="76" spans="1:14" s="22" customFormat="1" ht="13.8" x14ac:dyDescent="0.3">
      <c r="A76" s="33"/>
      <c r="B76" s="46" t="s">
        <v>83</v>
      </c>
      <c r="C76" s="42">
        <v>1</v>
      </c>
      <c r="D76" s="43" t="s">
        <v>42</v>
      </c>
      <c r="E76" s="23"/>
      <c r="F76" s="24">
        <v>0</v>
      </c>
      <c r="G76" s="44">
        <f t="shared" si="0"/>
        <v>0</v>
      </c>
      <c r="H76" s="24">
        <v>0</v>
      </c>
      <c r="I76" s="44">
        <f t="shared" si="1"/>
        <v>0</v>
      </c>
      <c r="J76" s="44">
        <f t="shared" si="2"/>
        <v>0</v>
      </c>
      <c r="K76" s="44">
        <f t="shared" si="3"/>
        <v>0</v>
      </c>
      <c r="L76" s="44">
        <f t="shared" si="4"/>
        <v>0</v>
      </c>
      <c r="M76" s="44">
        <f t="shared" si="5"/>
        <v>0</v>
      </c>
      <c r="N76" s="45">
        <f t="shared" si="6"/>
        <v>0</v>
      </c>
    </row>
    <row r="77" spans="1:14" s="22" customFormat="1" ht="13.8" x14ac:dyDescent="0.3">
      <c r="A77" s="25">
        <v>10</v>
      </c>
      <c r="B77" s="26" t="s">
        <v>85</v>
      </c>
      <c r="C77" s="34"/>
      <c r="D77" s="35"/>
      <c r="E77" s="36"/>
      <c r="F77" s="37"/>
      <c r="G77" s="27"/>
      <c r="H77" s="37"/>
      <c r="I77" s="27"/>
      <c r="J77" s="27"/>
      <c r="K77" s="27"/>
      <c r="L77" s="27"/>
      <c r="M77" s="27"/>
      <c r="N77" s="28"/>
    </row>
    <row r="78" spans="1:14" s="22" customFormat="1" ht="13.8" x14ac:dyDescent="0.3">
      <c r="A78" s="33"/>
      <c r="B78" s="46" t="s">
        <v>86</v>
      </c>
      <c r="C78" s="42">
        <v>1</v>
      </c>
      <c r="D78" s="43" t="s">
        <v>87</v>
      </c>
      <c r="E78" s="23"/>
      <c r="F78" s="24">
        <v>0</v>
      </c>
      <c r="G78" s="44">
        <f t="shared" si="0"/>
        <v>0</v>
      </c>
      <c r="H78" s="24">
        <v>0</v>
      </c>
      <c r="I78" s="44">
        <f t="shared" si="1"/>
        <v>0</v>
      </c>
      <c r="J78" s="44">
        <f t="shared" si="2"/>
        <v>0</v>
      </c>
      <c r="K78" s="44">
        <f t="shared" si="3"/>
        <v>0</v>
      </c>
      <c r="L78" s="44">
        <f t="shared" si="4"/>
        <v>0</v>
      </c>
      <c r="M78" s="44">
        <f t="shared" si="5"/>
        <v>0</v>
      </c>
      <c r="N78" s="45">
        <f t="shared" si="6"/>
        <v>0</v>
      </c>
    </row>
    <row r="79" spans="1:14" s="22" customFormat="1" ht="13.8" x14ac:dyDescent="0.3">
      <c r="A79" s="25">
        <v>11</v>
      </c>
      <c r="B79" s="26" t="s">
        <v>88</v>
      </c>
      <c r="C79" s="34"/>
      <c r="D79" s="35"/>
      <c r="E79" s="36"/>
      <c r="F79" s="37"/>
      <c r="G79" s="27"/>
      <c r="H79" s="37"/>
      <c r="I79" s="27"/>
      <c r="J79" s="27"/>
      <c r="K79" s="27"/>
      <c r="L79" s="27"/>
      <c r="M79" s="27"/>
      <c r="N79" s="28"/>
    </row>
    <row r="80" spans="1:14" s="22" customFormat="1" ht="13.8" x14ac:dyDescent="0.3">
      <c r="A80" s="33">
        <v>11.1</v>
      </c>
      <c r="B80" s="46" t="s">
        <v>89</v>
      </c>
      <c r="C80" s="42">
        <v>5</v>
      </c>
      <c r="D80" s="43" t="s">
        <v>90</v>
      </c>
      <c r="E80" s="23"/>
      <c r="F80" s="24">
        <v>0</v>
      </c>
      <c r="G80" s="44">
        <f t="shared" si="0"/>
        <v>0</v>
      </c>
      <c r="H80" s="24">
        <v>0</v>
      </c>
      <c r="I80" s="44">
        <f t="shared" si="1"/>
        <v>0</v>
      </c>
      <c r="J80" s="44">
        <f t="shared" si="2"/>
        <v>0</v>
      </c>
      <c r="K80" s="44">
        <f t="shared" si="3"/>
        <v>0</v>
      </c>
      <c r="L80" s="44">
        <f t="shared" si="4"/>
        <v>0</v>
      </c>
      <c r="M80" s="44">
        <f t="shared" si="5"/>
        <v>0</v>
      </c>
      <c r="N80" s="45">
        <f t="shared" si="6"/>
        <v>0</v>
      </c>
    </row>
    <row r="81" spans="1:14" s="22" customFormat="1" ht="26.4" x14ac:dyDescent="0.3">
      <c r="A81" s="33">
        <v>11.2</v>
      </c>
      <c r="B81" s="46" t="s">
        <v>91</v>
      </c>
      <c r="C81" s="42">
        <v>5</v>
      </c>
      <c r="D81" s="43" t="s">
        <v>36</v>
      </c>
      <c r="E81" s="23"/>
      <c r="F81" s="24">
        <v>0</v>
      </c>
      <c r="G81" s="44">
        <f t="shared" si="0"/>
        <v>0</v>
      </c>
      <c r="H81" s="24">
        <v>0</v>
      </c>
      <c r="I81" s="44">
        <f t="shared" si="1"/>
        <v>0</v>
      </c>
      <c r="J81" s="44">
        <f t="shared" si="2"/>
        <v>0</v>
      </c>
      <c r="K81" s="44">
        <f t="shared" si="3"/>
        <v>0</v>
      </c>
      <c r="L81" s="44">
        <f t="shared" si="4"/>
        <v>0</v>
      </c>
      <c r="M81" s="44">
        <f t="shared" si="5"/>
        <v>0</v>
      </c>
      <c r="N81" s="45">
        <f t="shared" si="6"/>
        <v>0</v>
      </c>
    </row>
    <row r="82" spans="1:14" s="22" customFormat="1" ht="39.6" x14ac:dyDescent="0.3">
      <c r="A82" s="33">
        <v>11.3</v>
      </c>
      <c r="B82" s="46" t="s">
        <v>92</v>
      </c>
      <c r="C82" s="42">
        <v>5</v>
      </c>
      <c r="D82" s="43" t="s">
        <v>90</v>
      </c>
      <c r="E82" s="23"/>
      <c r="F82" s="24">
        <v>0</v>
      </c>
      <c r="G82" s="44">
        <f t="shared" si="0"/>
        <v>0</v>
      </c>
      <c r="H82" s="24">
        <v>0</v>
      </c>
      <c r="I82" s="44">
        <f>ROUND(E82*H82,0)</f>
        <v>0</v>
      </c>
      <c r="J82" s="44">
        <f t="shared" si="2"/>
        <v>0</v>
      </c>
      <c r="K82" s="44">
        <f t="shared" si="3"/>
        <v>0</v>
      </c>
      <c r="L82" s="44">
        <f t="shared" si="4"/>
        <v>0</v>
      </c>
      <c r="M82" s="44">
        <f t="shared" si="5"/>
        <v>0</v>
      </c>
      <c r="N82" s="45">
        <f t="shared" si="6"/>
        <v>0</v>
      </c>
    </row>
    <row r="83" spans="1:14" s="18" customFormat="1" ht="42" customHeight="1" thickBot="1" x14ac:dyDescent="0.35">
      <c r="A83" s="47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 t="s">
        <v>33</v>
      </c>
      <c r="M83" s="53"/>
      <c r="N83" s="48">
        <f>SUMIF(F:F,0%,K:K)</f>
        <v>0</v>
      </c>
    </row>
    <row r="84" spans="1:14" s="18" customFormat="1" ht="39" customHeight="1" x14ac:dyDescent="0.3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7"/>
      <c r="L84" s="77" t="s">
        <v>10</v>
      </c>
      <c r="M84" s="77"/>
      <c r="N84" s="49">
        <f>SUMIF(F:F,5%,K:K)</f>
        <v>0</v>
      </c>
    </row>
    <row r="85" spans="1:14" s="18" customFormat="1" ht="26.4" customHeight="1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9"/>
      <c r="L85" s="77" t="s">
        <v>11</v>
      </c>
      <c r="M85" s="77"/>
      <c r="N85" s="49">
        <f>SUMIF(F:F,19%,K:K)</f>
        <v>0</v>
      </c>
    </row>
    <row r="86" spans="1:14" s="18" customFormat="1" ht="26.4" customHeight="1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9"/>
      <c r="L86" s="78" t="s">
        <v>7</v>
      </c>
      <c r="M86" s="79"/>
      <c r="N86" s="50">
        <f>SUM(N83:N85)</f>
        <v>0</v>
      </c>
    </row>
    <row r="87" spans="1:14" s="18" customFormat="1" ht="26.4" customHeight="1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9"/>
      <c r="L87" s="80" t="s">
        <v>12</v>
      </c>
      <c r="M87" s="81"/>
      <c r="N87" s="49">
        <f>SUMIF(F:F,5%,L:L)</f>
        <v>0</v>
      </c>
    </row>
    <row r="88" spans="1:14" s="18" customFormat="1" ht="26.4" customHeight="1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9"/>
      <c r="L88" s="80" t="s">
        <v>13</v>
      </c>
      <c r="M88" s="81"/>
      <c r="N88" s="49">
        <f>SUMIF(F:F,19%,L:L)</f>
        <v>0</v>
      </c>
    </row>
    <row r="89" spans="1:14" s="18" customFormat="1" ht="26.4" customHeight="1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9"/>
      <c r="L89" s="78" t="s">
        <v>14</v>
      </c>
      <c r="M89" s="79"/>
      <c r="N89" s="50">
        <f>SUM(N87:N88)</f>
        <v>0</v>
      </c>
    </row>
    <row r="90" spans="1:14" s="18" customFormat="1" ht="26.4" customHeight="1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9"/>
      <c r="L90" s="82" t="s">
        <v>31</v>
      </c>
      <c r="M90" s="83"/>
      <c r="N90" s="49">
        <f>ROUND(SUM(M20:M82),0)</f>
        <v>0</v>
      </c>
    </row>
    <row r="91" spans="1:14" s="18" customFormat="1" ht="26.4" customHeight="1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9"/>
      <c r="L91" s="84" t="s">
        <v>30</v>
      </c>
      <c r="M91" s="85"/>
      <c r="N91" s="50">
        <f>SUM(N90)</f>
        <v>0</v>
      </c>
    </row>
    <row r="92" spans="1:14" s="18" customFormat="1" ht="26.4" customHeight="1" x14ac:dyDescent="0.3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1"/>
      <c r="L92" s="84" t="s">
        <v>15</v>
      </c>
      <c r="M92" s="85"/>
      <c r="N92" s="50">
        <f>+N86+N89+N91</f>
        <v>0</v>
      </c>
    </row>
    <row r="93" spans="1:14" x14ac:dyDescent="0.3">
      <c r="A93" s="19"/>
      <c r="B93" s="19"/>
      <c r="C93" s="19"/>
      <c r="D93" s="19"/>
      <c r="E93" s="19"/>
      <c r="F93" s="19"/>
      <c r="G93" s="19"/>
      <c r="H93" s="19"/>
      <c r="I93" s="19"/>
      <c r="J93" s="21"/>
      <c r="K93" s="21"/>
      <c r="L93" s="21"/>
      <c r="M93" s="21"/>
      <c r="N93" s="21"/>
    </row>
    <row r="94" spans="1:14" x14ac:dyDescent="0.3">
      <c r="A94" s="76"/>
      <c r="B94" s="76"/>
      <c r="C94" s="76"/>
      <c r="D94" s="76"/>
      <c r="E94" s="19"/>
      <c r="F94" s="19"/>
      <c r="G94" s="19"/>
      <c r="H94" s="19"/>
      <c r="I94" s="19"/>
      <c r="J94" s="21"/>
      <c r="K94" s="21"/>
      <c r="L94" s="21"/>
      <c r="M94" s="21"/>
      <c r="N94" s="21"/>
    </row>
    <row r="95" spans="1:14" x14ac:dyDescent="0.3">
      <c r="A95" s="76"/>
      <c r="B95" s="76"/>
      <c r="C95" s="76"/>
      <c r="D95" s="76"/>
      <c r="E95" s="19"/>
      <c r="F95" s="19"/>
      <c r="G95" s="19"/>
      <c r="H95" s="19"/>
      <c r="I95" s="19"/>
      <c r="J95" s="21"/>
      <c r="K95" s="21"/>
      <c r="L95" s="21"/>
      <c r="M95" s="21"/>
      <c r="N95" s="21"/>
    </row>
    <row r="96" spans="1:14" ht="61.2" customHeight="1" x14ac:dyDescent="0.3">
      <c r="A96" s="76"/>
      <c r="B96" s="76"/>
      <c r="C96" s="76"/>
      <c r="D96" s="76"/>
      <c r="E96" s="19"/>
      <c r="F96" s="19"/>
      <c r="G96" s="19"/>
      <c r="H96" s="19"/>
      <c r="I96" s="19"/>
      <c r="J96" s="21"/>
      <c r="K96" s="21"/>
      <c r="L96" s="21"/>
      <c r="M96" s="21"/>
      <c r="N96" s="21"/>
    </row>
    <row r="97" spans="1:14" ht="15" thickBot="1" x14ac:dyDescent="0.35">
      <c r="A97" s="76"/>
      <c r="B97" s="76"/>
      <c r="C97" s="76"/>
      <c r="D97" s="76"/>
      <c r="E97" s="19"/>
      <c r="F97" s="19"/>
      <c r="G97" s="19"/>
      <c r="H97" s="19"/>
      <c r="I97" s="19"/>
      <c r="J97" s="21"/>
      <c r="K97" s="21"/>
      <c r="L97" s="21"/>
      <c r="M97" s="21"/>
      <c r="N97" s="21"/>
    </row>
    <row r="98" spans="1:14" x14ac:dyDescent="0.3">
      <c r="A98" s="19"/>
      <c r="B98" s="20" t="s">
        <v>19</v>
      </c>
      <c r="C98" s="19"/>
      <c r="D98" s="19"/>
      <c r="E98" s="19"/>
      <c r="F98" s="19"/>
      <c r="G98" s="19"/>
      <c r="H98" s="19"/>
      <c r="I98" s="19"/>
      <c r="J98" s="21"/>
      <c r="K98" s="21"/>
      <c r="L98" s="21"/>
      <c r="M98" s="21"/>
      <c r="N98" s="21"/>
    </row>
    <row r="99" spans="1:14" x14ac:dyDescent="0.3">
      <c r="A99" s="19"/>
      <c r="B99" s="19"/>
      <c r="C99" s="19"/>
      <c r="D99" s="19"/>
      <c r="E99" s="19"/>
      <c r="F99" s="19"/>
      <c r="G99" s="19"/>
      <c r="H99" s="19"/>
      <c r="I99" s="19"/>
      <c r="J99" s="21"/>
      <c r="K99" s="21"/>
      <c r="L99" s="21"/>
      <c r="M99" s="21"/>
      <c r="N99" s="21"/>
    </row>
    <row r="100" spans="1:14" x14ac:dyDescent="0.3">
      <c r="A100" s="51" t="s">
        <v>37</v>
      </c>
      <c r="B100" s="19"/>
      <c r="C100" s="19"/>
      <c r="D100" s="19"/>
      <c r="E100" s="19"/>
      <c r="F100" s="19"/>
      <c r="G100" s="19"/>
      <c r="H100" s="19"/>
      <c r="I100" s="19"/>
      <c r="J100" s="21"/>
      <c r="K100" s="21"/>
      <c r="L100" s="21"/>
      <c r="M100" s="21"/>
      <c r="N100" s="21"/>
    </row>
  </sheetData>
  <sheetProtection selectLockedCells="1"/>
  <autoFilter ref="A19:N92" xr:uid="{00000000-0001-0000-0000-000000000000}"/>
  <mergeCells count="25">
    <mergeCell ref="A94:D97"/>
    <mergeCell ref="L85:M85"/>
    <mergeCell ref="L86:M86"/>
    <mergeCell ref="L87:M87"/>
    <mergeCell ref="L88:M88"/>
    <mergeCell ref="L90:M90"/>
    <mergeCell ref="L91:M91"/>
    <mergeCell ref="A84:K92"/>
    <mergeCell ref="L89:M89"/>
    <mergeCell ref="L92:M92"/>
    <mergeCell ref="L84:M84"/>
    <mergeCell ref="M2:N5"/>
    <mergeCell ref="A10:B10"/>
    <mergeCell ref="A2:A5"/>
    <mergeCell ref="B2:L2"/>
    <mergeCell ref="B3:L3"/>
    <mergeCell ref="B4:L5"/>
    <mergeCell ref="E10:G10"/>
    <mergeCell ref="K10:M10"/>
    <mergeCell ref="B83:K83"/>
    <mergeCell ref="L83:M83"/>
    <mergeCell ref="C14:F14"/>
    <mergeCell ref="C16:F16"/>
    <mergeCell ref="C12:F12"/>
    <mergeCell ref="A12:B16"/>
  </mergeCells>
  <dataValidations count="1">
    <dataValidation type="whole" allowBlank="1" showInputMessage="1" showErrorMessage="1" sqref="E20:E82" xr:uid="{90D5F45D-7458-4BE3-9E00-9ED9985FFE0E}">
      <formula1>0</formula1>
      <formula2>1000000000</formula2>
    </dataValidation>
  </dataValidations>
  <pageMargins left="0.7" right="0.7" top="0.75" bottom="0.75" header="0.3" footer="0.3"/>
  <pageSetup paperSize="5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D1366C-7680-485A-9511-227E2875377D}">
          <x14:formula1>
            <xm:f>Hoja2!$D$7:$D$9</xm:f>
          </x14:formula1>
          <xm:sqref>F20:F82</xm:sqref>
        </x14:dataValidation>
        <x14:dataValidation type="list" allowBlank="1" showInputMessage="1" showErrorMessage="1" xr:uid="{9FA18C2D-C358-4BFB-A95F-6D2D9AF242C9}">
          <x14:formula1>
            <xm:f>Hoja2!$F$7:$F$8</xm:f>
          </x14:formula1>
          <xm:sqref>H20:H82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4.4" x14ac:dyDescent="0.3"/>
  <sheetData>
    <row r="7" spans="4:6" x14ac:dyDescent="0.3">
      <c r="D7" s="1">
        <v>0</v>
      </c>
      <c r="F7" s="3">
        <v>0.08</v>
      </c>
    </row>
    <row r="8" spans="4:6" x14ac:dyDescent="0.3">
      <c r="D8" s="1">
        <v>0.05</v>
      </c>
      <c r="F8" s="1">
        <v>0</v>
      </c>
    </row>
    <row r="9" spans="4:6" x14ac:dyDescent="0.3">
      <c r="D9" s="1">
        <v>0.19</v>
      </c>
    </row>
    <row r="10" spans="4:6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2022-01-27T18:55:46Z</cp:lastPrinted>
  <dcterms:created xsi:type="dcterms:W3CDTF">2017-04-28T13:22:52Z</dcterms:created>
  <dcterms:modified xsi:type="dcterms:W3CDTF">2022-12-02T00:35:44Z</dcterms:modified>
</cp:coreProperties>
</file>