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mailunicundiedu-my.sharepoint.com/personal/yriosr_ucundinamarca_edu_co/Documents/UNIVERSIDAD DE CUNDINAMARCA 2022/1.- INVITACIONES + MAYORES A 100 SMMLV/INVITACIÓN 169 CRM/ANEXOS TÉRMINOS/"/>
    </mc:Choice>
  </mc:AlternateContent>
  <xr:revisionPtr revIDLastSave="0" documentId="13_ncr:1_{B95435ED-6A65-4A35-B27E-B611006B73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Hoja1!$A$19:$N$19</definedName>
    <definedName name="_xlnm.Print_Area" localSheetId="0">Hoja1!$A$1:$N$42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1" l="1"/>
  <c r="I23" i="1"/>
  <c r="K23" i="1"/>
  <c r="L23" i="1" s="1"/>
  <c r="N29" i="1"/>
  <c r="N26" i="1"/>
  <c r="J23" i="1" l="1"/>
  <c r="M23" i="1"/>
  <c r="N23" i="1" s="1"/>
  <c r="G21" i="1"/>
  <c r="I21" i="1"/>
  <c r="K21" i="1"/>
  <c r="L21" i="1" s="1"/>
  <c r="G22" i="1"/>
  <c r="I22" i="1"/>
  <c r="K22" i="1"/>
  <c r="L22" i="1" s="1"/>
  <c r="G24" i="1"/>
  <c r="I24" i="1"/>
  <c r="K24" i="1"/>
  <c r="J22" i="1" l="1"/>
  <c r="J24" i="1"/>
  <c r="M22" i="1"/>
  <c r="N22" i="1" s="1"/>
  <c r="J21" i="1"/>
  <c r="L24" i="1"/>
  <c r="M24" i="1"/>
  <c r="M21" i="1"/>
  <c r="N21" i="1" s="1"/>
  <c r="G20" i="1"/>
  <c r="N24" i="1" l="1"/>
  <c r="K20" i="1"/>
  <c r="N25" i="1" s="1"/>
  <c r="N27" i="1" l="1"/>
  <c r="L20" i="1"/>
  <c r="N30" i="1" s="1"/>
  <c r="N31" i="1" s="1"/>
  <c r="M20" i="1"/>
  <c r="N32" i="1" s="1"/>
  <c r="N33" i="1" s="1"/>
  <c r="N20" i="1" l="1"/>
  <c r="N28" i="1" l="1"/>
  <c r="N34" i="1" s="1"/>
  <c r="I20" i="1"/>
  <c r="J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CASTILLO</author>
  </authors>
  <commentList>
    <comment ref="G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<sst xmlns="http://schemas.openxmlformats.org/spreadsheetml/2006/main" count="49" uniqueCount="44">
  <si>
    <t>MACROPROCESO DE APOYO</t>
  </si>
  <si>
    <t xml:space="preserve">PROCESO GESTIÓN BIENES Y SERVICIOS </t>
  </si>
  <si>
    <t>ESPECIFICACIONES TÉCNICAS DE LOS BIENES Y/O SERVICIOS REQUERIDOS</t>
  </si>
  <si>
    <t xml:space="preserve">CANTIDAD </t>
  </si>
  <si>
    <t>VALOR UNITARIO</t>
  </si>
  <si>
    <t xml:space="preserve">VALOR  IVA </t>
  </si>
  <si>
    <t xml:space="preserve">VALOR TOTAL UNITARIO </t>
  </si>
  <si>
    <t>SUBTOTAL</t>
  </si>
  <si>
    <t>IVA</t>
  </si>
  <si>
    <t>TOTAL</t>
  </si>
  <si>
    <t>VALOR GRAVADO IVA 5%</t>
  </si>
  <si>
    <t>VALOR GRAVADO IVA 19%</t>
  </si>
  <si>
    <t>IVA 5%</t>
  </si>
  <si>
    <t>IVA 19 %</t>
  </si>
  <si>
    <t xml:space="preserve">TOTAL IVA </t>
  </si>
  <si>
    <t>TOTAL OFERTA</t>
  </si>
  <si>
    <t>NIT. Y/O C.C.</t>
  </si>
  <si>
    <t>PERSONAS NATURALES  NO RESPONSABLES DE IVA</t>
  </si>
  <si>
    <t>PERSONAS NATURALES  RESPONSABLES DE IVA</t>
  </si>
  <si>
    <t xml:space="preserve">FIRMA REPRESENTANTE LEGAL Y/O PERSONA NATURAL </t>
  </si>
  <si>
    <t xml:space="preserve">COTIZANTE: </t>
  </si>
  <si>
    <t>PERSONAS JURÍDICAS</t>
  </si>
  <si>
    <t>UNIDAD DE MEDIDA</t>
  </si>
  <si>
    <t xml:space="preserve">PORCENTAJE DE IVA </t>
  </si>
  <si>
    <t>TIPO DE CONTRIBUYENTE
 (Seleccione una de las siguientes opciones)</t>
  </si>
  <si>
    <t xml:space="preserve">ÍTEM </t>
  </si>
  <si>
    <r>
      <rPr>
        <b/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 xml:space="preserve">  </t>
    </r>
    <r>
      <rPr>
        <sz val="10"/>
        <color theme="0" tint="-0.34998626667073579"/>
        <rFont val="Arial"/>
        <family val="2"/>
      </rPr>
      <t xml:space="preserve"> AÑO   /   MES   /   DÍA</t>
    </r>
  </si>
  <si>
    <t>FECHA DE ELABORACIÓN:</t>
  </si>
  <si>
    <t>IMPUESTO NACIONAL AL CONSUMO –INC</t>
  </si>
  <si>
    <t>PORCENTAJE DE IMPUESTO NACIONAL AL CONSUMO –INC</t>
  </si>
  <si>
    <t>TOTAL IMPUESTO NACIONAL AL CONSUMO –INC</t>
  </si>
  <si>
    <t>IMPUESTO NACIONAL AL CONSUMO –INC  8%</t>
  </si>
  <si>
    <t>VALOR IMPUESTO NACIONAL AL CONSUMO –INC</t>
  </si>
  <si>
    <t>VALOR NO GRAVADO IVA 
(TARIFA 0%)</t>
  </si>
  <si>
    <t>PÁGINA 1 DE 1</t>
  </si>
  <si>
    <t>32.1</t>
  </si>
  <si>
    <t>UNIDAD</t>
  </si>
  <si>
    <t>32.1- 41.3</t>
  </si>
  <si>
    <t>ANEXO 3. OFERTA ECONÓMICA</t>
  </si>
  <si>
    <t>Licencia de ZOHO CRM empresarial.</t>
  </si>
  <si>
    <t>Licencia ZOHO Marketin PLUS</t>
  </si>
  <si>
    <t>Licencia Mail Marketing:  Adición bolsa creditos para envío 60.000 contactos</t>
  </si>
  <si>
    <t>Paquete de envió SMS: Adición bolsa creditos para 60.000 SMS anuales</t>
  </si>
  <si>
    <t>Paquete de envió (Levantamiento de  información,  configuración)  Incluye  la configuración detallada con alcance de los siguientes productos: 
Zoho CRM, Zoho Marqueting PLUS, ZOHO CAMPAIGNS, ZOHO SOCIAL, ZOHO SURVEY 
1. Configuracion Organizacional 
2. Control de Seguridad 
3. Canales 
4. Personalización (Plantillas de Correo, Plantilla de Inventario, Modulos/campos) 
5. Automatización 
6. Desarrollador Integracion con AWS CONNECT a través de Zoho Phonebridge 
Capacitacion de  Uso  de  las  herramientas   con  los  siguientes  temas: Importación   de   datos   /   Backup,   Configuracion   de   perfiles   y   roles,   Configuracion   de notificaciones, Configuración de Modulos, Creación de Reportes y Gráficos, Introducción al app móvil.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</si>
</sst>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rgb="FF29292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19" applyNumberFormat="0" applyAlignment="0" applyProtection="0"/>
    <xf numFmtId="0" fontId="21" fillId="8" borderId="20" applyNumberFormat="0" applyAlignment="0" applyProtection="0"/>
    <xf numFmtId="0" fontId="22" fillId="8" borderId="19" applyNumberFormat="0" applyAlignment="0" applyProtection="0"/>
    <xf numFmtId="0" fontId="23" fillId="0" borderId="21" applyNumberFormat="0" applyFill="0" applyAlignment="0" applyProtection="0"/>
    <xf numFmtId="0" fontId="24" fillId="9" borderId="22" applyNumberFormat="0" applyAlignment="0" applyProtection="0"/>
    <xf numFmtId="0" fontId="25" fillId="0" borderId="0" applyNumberFormat="0" applyFill="0" applyBorder="0" applyAlignment="0" applyProtection="0"/>
    <xf numFmtId="0" fontId="5" fillId="10" borderId="23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24" applyNumberFormat="0" applyFill="0" applyAlignment="0" applyProtection="0"/>
    <xf numFmtId="0" fontId="2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8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</cellStyleXfs>
  <cellXfs count="76">
    <xf numFmtId="0" fontId="0" fillId="0" borderId="0" xfId="0"/>
    <xf numFmtId="9" fontId="0" fillId="0" borderId="0" xfId="1" applyFont="1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/>
    <xf numFmtId="43" fontId="12" fillId="35" borderId="1" xfId="3" applyFont="1" applyFill="1" applyBorder="1" applyAlignment="1" applyProtection="1">
      <alignment horizontal="center" vertical="center"/>
      <protection locked="0"/>
    </xf>
    <xf numFmtId="9" fontId="3" fillId="35" borderId="1" xfId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/>
    <xf numFmtId="0" fontId="6" fillId="2" borderId="0" xfId="0" applyFont="1" applyFill="1"/>
    <xf numFmtId="0" fontId="3" fillId="2" borderId="0" xfId="0" applyFont="1" applyFill="1" applyAlignment="1">
      <alignment horizontal="left"/>
    </xf>
    <xf numFmtId="0" fontId="9" fillId="2" borderId="1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6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3" fontId="8" fillId="3" borderId="1" xfId="3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43" fontId="3" fillId="0" borderId="1" xfId="3" applyFont="1" applyFill="1" applyBorder="1" applyAlignment="1" applyProtection="1">
      <alignment horizontal="center" vertical="center"/>
    </xf>
    <xf numFmtId="43" fontId="3" fillId="0" borderId="1" xfId="3" applyFont="1" applyFill="1" applyBorder="1" applyAlignment="1" applyProtection="1">
      <alignment vertical="center"/>
    </xf>
    <xf numFmtId="43" fontId="3" fillId="0" borderId="2" xfId="4" applyFont="1" applyBorder="1" applyAlignment="1" applyProtection="1">
      <alignment vertical="center"/>
    </xf>
    <xf numFmtId="43" fontId="3" fillId="0" borderId="1" xfId="4" applyFont="1" applyBorder="1" applyAlignment="1" applyProtection="1">
      <alignment vertical="center"/>
    </xf>
    <xf numFmtId="43" fontId="6" fillId="0" borderId="1" xfId="4" applyFont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Protection="1"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29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29" fillId="0" borderId="1" xfId="4" applyNumberFormat="1" applyFont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center"/>
      <protection locked="0"/>
    </xf>
    <xf numFmtId="43" fontId="3" fillId="0" borderId="1" xfId="3" applyFont="1" applyBorder="1" applyAlignment="1" applyProtection="1">
      <alignment horizontal="center" vertical="center" wrapText="1"/>
    </xf>
    <xf numFmtId="43" fontId="6" fillId="0" borderId="3" xfId="3" applyFont="1" applyBorder="1" applyAlignment="1" applyProtection="1">
      <alignment horizontal="center" vertical="center"/>
    </xf>
    <xf numFmtId="43" fontId="6" fillId="0" borderId="5" xfId="3" applyFont="1" applyBorder="1" applyAlignment="1" applyProtection="1">
      <alignment horizontal="center" vertical="center"/>
    </xf>
    <xf numFmtId="43" fontId="3" fillId="0" borderId="3" xfId="3" applyFont="1" applyBorder="1" applyAlignment="1" applyProtection="1">
      <alignment horizontal="center" vertical="center"/>
    </xf>
    <xf numFmtId="43" fontId="3" fillId="0" borderId="5" xfId="3" applyFont="1" applyBorder="1" applyAlignment="1" applyProtection="1">
      <alignment horizontal="center" vertical="center"/>
    </xf>
    <xf numFmtId="43" fontId="3" fillId="0" borderId="3" xfId="3" applyFont="1" applyBorder="1" applyAlignment="1" applyProtection="1">
      <alignment horizontal="center" vertical="center" wrapText="1"/>
    </xf>
    <xf numFmtId="43" fontId="3" fillId="0" borderId="5" xfId="3" applyFont="1" applyBorder="1" applyAlignment="1" applyProtection="1">
      <alignment horizontal="center" vertical="center" wrapText="1"/>
    </xf>
    <xf numFmtId="43" fontId="6" fillId="0" borderId="3" xfId="3" applyFont="1" applyBorder="1" applyAlignment="1" applyProtection="1">
      <alignment horizontal="center" vertical="center" wrapText="1"/>
    </xf>
    <xf numFmtId="43" fontId="6" fillId="0" borderId="5" xfId="3" applyFont="1" applyBorder="1" applyAlignment="1" applyProtection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horizontal="center" vertical="center" wrapText="1"/>
    </xf>
    <xf numFmtId="43" fontId="3" fillId="0" borderId="2" xfId="3" applyFont="1" applyBorder="1" applyAlignment="1" applyProtection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</cellXfs>
  <cellStyles count="46">
    <cellStyle name="20% - Énfasis1" xfId="23" builtinId="30" customBuiltin="1"/>
    <cellStyle name="20% - Énfasis2" xfId="27" builtinId="34" customBuiltin="1"/>
    <cellStyle name="20% - Énfasis3" xfId="31" builtinId="38" customBuiltin="1"/>
    <cellStyle name="20% - Énfasis4" xfId="35" builtinId="42" customBuiltin="1"/>
    <cellStyle name="20% - Énfasis5" xfId="39" builtinId="46" customBuiltin="1"/>
    <cellStyle name="20% - Énfasis6" xfId="43" builtinId="50" customBuiltin="1"/>
    <cellStyle name="40% - Énfasis1" xfId="24" builtinId="31" customBuiltin="1"/>
    <cellStyle name="40% - Énfasis2" xfId="28" builtinId="35" customBuiltin="1"/>
    <cellStyle name="40% - Énfasis3" xfId="32" builtinId="39" customBuiltin="1"/>
    <cellStyle name="40% - Énfasis4" xfId="36" builtinId="43" customBuiltin="1"/>
    <cellStyle name="40% - Énfasis5" xfId="40" builtinId="47" customBuiltin="1"/>
    <cellStyle name="40% - Énfasis6" xfId="44" builtinId="51" customBuiltin="1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3" builtinId="20" customBuiltin="1"/>
    <cellStyle name="Incorrecto" xfId="11" builtinId="27" customBuiltin="1"/>
    <cellStyle name="Millares" xfId="4" builtinId="3"/>
    <cellStyle name="Millares [0] 2" xfId="2" xr:uid="{00000000-0005-0000-0000-000021000000}"/>
    <cellStyle name="Millares 2" xfId="3" xr:uid="{00000000-0005-0000-0000-000022000000}"/>
    <cellStyle name="Neutral" xfId="12" builtinId="28" customBuiltin="1"/>
    <cellStyle name="Normal" xfId="0" builtinId="0"/>
    <cellStyle name="Notas" xfId="19" builtinId="10" customBuiltin="1"/>
    <cellStyle name="Porcentaje" xfId="1" builtinId="5"/>
    <cellStyle name="Salida" xfId="14" builtinId="21" customBuiltin="1"/>
    <cellStyle name="Texto de advertencia" xfId="18" builtinId="11" customBuiltin="1"/>
    <cellStyle name="Texto explicativo" xfId="20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1" builtinId="25" customBuiltin="1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167090</xdr:colOff>
      <xdr:row>1</xdr:row>
      <xdr:rowOff>38210</xdr:rowOff>
    </xdr:from>
    <xdr:to>
      <xdr:col>0</xdr:col>
      <xdr:colOff>560920</xdr:colOff>
      <xdr:row>4</xdr:row>
      <xdr:rowOff>170346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090" y="228710"/>
          <a:ext cx="393830" cy="7459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view="pageBreakPreview" topLeftCell="B17" zoomScale="70" zoomScaleNormal="70" zoomScaleSheetLayoutView="70" zoomScalePageLayoutView="55" workbookViewId="0">
      <selection activeCell="F24" sqref="F24"/>
    </sheetView>
  </sheetViews>
  <sheetFormatPr baseColWidth="10" defaultColWidth="11.44140625" defaultRowHeight="14.4" x14ac:dyDescent="0.3"/>
  <cols>
    <col min="1" max="1" width="10.6640625" style="7" customWidth="1"/>
    <col min="2" max="2" width="56.5546875" style="7" customWidth="1"/>
    <col min="3" max="3" width="13.33203125" style="7" customWidth="1"/>
    <col min="4" max="4" width="17" style="7" customWidth="1"/>
    <col min="5" max="5" width="23.5546875" style="7" customWidth="1"/>
    <col min="6" max="6" width="14.88671875" style="7" customWidth="1"/>
    <col min="7" max="7" width="14.88671875" style="7" bestFit="1" customWidth="1"/>
    <col min="8" max="8" width="25.88671875" style="7" bestFit="1" customWidth="1"/>
    <col min="9" max="9" width="24.109375" style="7" customWidth="1"/>
    <col min="10" max="11" width="21.44140625" style="9" customWidth="1"/>
    <col min="12" max="12" width="21.109375" style="9" customWidth="1"/>
    <col min="13" max="13" width="21.5546875" style="9" customWidth="1"/>
    <col min="14" max="14" width="30" style="9" customWidth="1"/>
    <col min="15" max="16384" width="11.44140625" style="9"/>
  </cols>
  <sheetData>
    <row r="1" spans="1:14" x14ac:dyDescent="0.3">
      <c r="E1" s="8"/>
    </row>
    <row r="2" spans="1:14" ht="15.75" customHeight="1" x14ac:dyDescent="0.3">
      <c r="A2" s="59"/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52" t="s">
        <v>34</v>
      </c>
      <c r="N2" s="53"/>
    </row>
    <row r="3" spans="1:14" ht="15.75" customHeight="1" x14ac:dyDescent="0.3">
      <c r="A3" s="59"/>
      <c r="B3" s="60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54"/>
      <c r="N3" s="55"/>
    </row>
    <row r="4" spans="1:14" ht="16.5" customHeight="1" x14ac:dyDescent="0.3">
      <c r="A4" s="59"/>
      <c r="B4" s="60" t="s">
        <v>38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54"/>
      <c r="N4" s="55"/>
    </row>
    <row r="5" spans="1:14" ht="15" customHeight="1" x14ac:dyDescent="0.3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56"/>
      <c r="N5" s="57"/>
    </row>
    <row r="7" spans="1:14" x14ac:dyDescent="0.3">
      <c r="A7" s="10" t="s">
        <v>35</v>
      </c>
    </row>
    <row r="8" spans="1:14" x14ac:dyDescent="0.3">
      <c r="A8" s="10"/>
    </row>
    <row r="9" spans="1:14" x14ac:dyDescent="0.3">
      <c r="A9" s="11" t="s">
        <v>27</v>
      </c>
    </row>
    <row r="10" spans="1:14" ht="50.4" customHeight="1" x14ac:dyDescent="0.3">
      <c r="A10" s="58" t="s">
        <v>26</v>
      </c>
      <c r="B10" s="58"/>
      <c r="D10" s="13" t="s">
        <v>20</v>
      </c>
      <c r="E10" s="61"/>
      <c r="F10" s="61"/>
      <c r="G10" s="61"/>
      <c r="J10" s="14" t="s">
        <v>16</v>
      </c>
      <c r="K10" s="62"/>
      <c r="L10" s="63"/>
      <c r="M10" s="64"/>
    </row>
    <row r="11" spans="1:14" ht="15" thickBot="1" x14ac:dyDescent="0.35">
      <c r="A11" s="12"/>
      <c r="B11" s="12"/>
      <c r="D11" s="15"/>
      <c r="E11" s="15"/>
      <c r="F11" s="15"/>
      <c r="J11" s="16"/>
      <c r="K11" s="17"/>
      <c r="L11" s="17"/>
      <c r="M11" s="17"/>
    </row>
    <row r="12" spans="1:14" ht="30.75" customHeight="1" thickBot="1" x14ac:dyDescent="0.35">
      <c r="A12" s="70" t="s">
        <v>24</v>
      </c>
      <c r="B12" s="71"/>
      <c r="C12" s="67" t="s">
        <v>17</v>
      </c>
      <c r="D12" s="68"/>
      <c r="E12" s="68"/>
      <c r="F12" s="69"/>
      <c r="G12" s="2"/>
      <c r="H12" s="6"/>
      <c r="I12" s="6"/>
      <c r="J12" s="16"/>
    </row>
    <row r="13" spans="1:14" ht="15" thickBot="1" x14ac:dyDescent="0.35">
      <c r="A13" s="72"/>
      <c r="B13" s="73"/>
      <c r="C13" s="17"/>
      <c r="D13" s="15"/>
      <c r="E13" s="15"/>
      <c r="F13" s="15"/>
      <c r="J13" s="16"/>
    </row>
    <row r="14" spans="1:14" ht="30" customHeight="1" thickBot="1" x14ac:dyDescent="0.35">
      <c r="A14" s="72"/>
      <c r="B14" s="73"/>
      <c r="C14" s="67" t="s">
        <v>18</v>
      </c>
      <c r="D14" s="68"/>
      <c r="E14" s="68"/>
      <c r="F14" s="69"/>
      <c r="G14" s="2"/>
      <c r="H14" s="6"/>
      <c r="I14" s="6"/>
      <c r="J14" s="16"/>
    </row>
    <row r="15" spans="1:14" ht="18.75" customHeight="1" thickBot="1" x14ac:dyDescent="0.35">
      <c r="A15" s="72"/>
      <c r="B15" s="73"/>
      <c r="D15" s="15"/>
      <c r="E15" s="15"/>
      <c r="F15" s="15"/>
      <c r="J15" s="16"/>
    </row>
    <row r="16" spans="1:14" ht="24" customHeight="1" thickBot="1" x14ac:dyDescent="0.35">
      <c r="A16" s="74"/>
      <c r="B16" s="75"/>
      <c r="C16" s="67" t="s">
        <v>21</v>
      </c>
      <c r="D16" s="68"/>
      <c r="E16" s="68"/>
      <c r="F16" s="69"/>
      <c r="G16" s="2"/>
      <c r="H16" s="6"/>
      <c r="I16" s="6"/>
      <c r="J16" s="16"/>
      <c r="K16" s="17"/>
      <c r="L16" s="17"/>
      <c r="M16" s="17"/>
    </row>
    <row r="17" spans="1:14" x14ac:dyDescent="0.3">
      <c r="A17" s="12"/>
      <c r="B17" s="12"/>
      <c r="D17" s="15"/>
      <c r="E17" s="15"/>
      <c r="F17" s="15"/>
      <c r="J17" s="16"/>
      <c r="K17" s="17"/>
      <c r="L17" s="17"/>
      <c r="M17" s="17"/>
    </row>
    <row r="19" spans="1:14" s="21" customFormat="1" ht="111.75" customHeight="1" x14ac:dyDescent="0.3">
      <c r="A19" s="19" t="s">
        <v>25</v>
      </c>
      <c r="B19" s="19" t="s">
        <v>2</v>
      </c>
      <c r="C19" s="19" t="s">
        <v>3</v>
      </c>
      <c r="D19" s="19" t="s">
        <v>22</v>
      </c>
      <c r="E19" s="20" t="s">
        <v>4</v>
      </c>
      <c r="F19" s="20" t="s">
        <v>23</v>
      </c>
      <c r="G19" s="20" t="s">
        <v>5</v>
      </c>
      <c r="H19" s="20" t="s">
        <v>29</v>
      </c>
      <c r="I19" s="20" t="s">
        <v>32</v>
      </c>
      <c r="J19" s="20" t="s">
        <v>6</v>
      </c>
      <c r="K19" s="20" t="s">
        <v>7</v>
      </c>
      <c r="L19" s="20" t="s">
        <v>8</v>
      </c>
      <c r="M19" s="20" t="s">
        <v>28</v>
      </c>
      <c r="N19" s="20" t="s">
        <v>9</v>
      </c>
    </row>
    <row r="20" spans="1:14" s="34" customFormat="1" ht="13.8" x14ac:dyDescent="0.3">
      <c r="A20" s="22">
        <v>1</v>
      </c>
      <c r="B20" s="32" t="s">
        <v>39</v>
      </c>
      <c r="C20" s="35">
        <v>35</v>
      </c>
      <c r="D20" s="33" t="s">
        <v>36</v>
      </c>
      <c r="E20" s="4">
        <v>0</v>
      </c>
      <c r="F20" s="5">
        <v>0</v>
      </c>
      <c r="G20" s="23">
        <f>+ROUND(E20*F20,0)</f>
        <v>0</v>
      </c>
      <c r="H20" s="5">
        <v>0</v>
      </c>
      <c r="I20" s="23">
        <f>ROUND(E20*H20,0)</f>
        <v>0</v>
      </c>
      <c r="J20" s="23">
        <f>ROUND(E20+G20+I20,0)</f>
        <v>0</v>
      </c>
      <c r="K20" s="23">
        <f>ROUND(E20*C20,0)</f>
        <v>0</v>
      </c>
      <c r="L20" s="23">
        <f>ROUND(K20*F20,0)</f>
        <v>0</v>
      </c>
      <c r="M20" s="23">
        <f>ROUND(K20*H20,0)</f>
        <v>0</v>
      </c>
      <c r="N20" s="24">
        <f>ROUND(K20+M20+L20,0)</f>
        <v>0</v>
      </c>
    </row>
    <row r="21" spans="1:14" s="34" customFormat="1" ht="13.8" x14ac:dyDescent="0.3">
      <c r="A21" s="22">
        <v>2</v>
      </c>
      <c r="B21" s="32" t="s">
        <v>40</v>
      </c>
      <c r="C21" s="35">
        <v>5</v>
      </c>
      <c r="D21" s="33" t="s">
        <v>36</v>
      </c>
      <c r="E21" s="4">
        <v>0</v>
      </c>
      <c r="F21" s="5">
        <v>0</v>
      </c>
      <c r="G21" s="23">
        <f t="shared" ref="G21:G24" si="0">+ROUND(E21*F21,0)</f>
        <v>0</v>
      </c>
      <c r="H21" s="5">
        <v>0</v>
      </c>
      <c r="I21" s="23">
        <f t="shared" ref="I21:I24" si="1">ROUND(E21*H21,0)</f>
        <v>0</v>
      </c>
      <c r="J21" s="23">
        <f t="shared" ref="J21:J24" si="2">ROUND(E21+G21+I21,0)</f>
        <v>0</v>
      </c>
      <c r="K21" s="23">
        <f t="shared" ref="K21:K24" si="3">ROUND(E21*C21,0)</f>
        <v>0</v>
      </c>
      <c r="L21" s="23">
        <f t="shared" ref="L21:L24" si="4">ROUND(K21*F21,0)</f>
        <v>0</v>
      </c>
      <c r="M21" s="23">
        <f t="shared" ref="M21:M24" si="5">ROUND(K21*H21,0)</f>
        <v>0</v>
      </c>
      <c r="N21" s="24">
        <f t="shared" ref="N21:N24" si="6">ROUND(K21+M21+L21,0)</f>
        <v>0</v>
      </c>
    </row>
    <row r="22" spans="1:14" s="34" customFormat="1" ht="26.4" x14ac:dyDescent="0.3">
      <c r="A22" s="22">
        <v>3</v>
      </c>
      <c r="B22" s="32" t="s">
        <v>41</v>
      </c>
      <c r="C22" s="35">
        <v>1</v>
      </c>
      <c r="D22" s="33" t="s">
        <v>36</v>
      </c>
      <c r="E22" s="4">
        <v>0</v>
      </c>
      <c r="F22" s="5">
        <v>0</v>
      </c>
      <c r="G22" s="23">
        <f t="shared" si="0"/>
        <v>0</v>
      </c>
      <c r="H22" s="5">
        <v>0</v>
      </c>
      <c r="I22" s="23">
        <f t="shared" si="1"/>
        <v>0</v>
      </c>
      <c r="J22" s="23">
        <f t="shared" si="2"/>
        <v>0</v>
      </c>
      <c r="K22" s="23">
        <f t="shared" si="3"/>
        <v>0</v>
      </c>
      <c r="L22" s="23">
        <f t="shared" si="4"/>
        <v>0</v>
      </c>
      <c r="M22" s="23">
        <f t="shared" si="5"/>
        <v>0</v>
      </c>
      <c r="N22" s="24">
        <f t="shared" si="6"/>
        <v>0</v>
      </c>
    </row>
    <row r="23" spans="1:14" s="34" customFormat="1" ht="26.4" x14ac:dyDescent="0.3">
      <c r="A23" s="22">
        <v>4</v>
      </c>
      <c r="B23" s="32" t="s">
        <v>42</v>
      </c>
      <c r="C23" s="35">
        <v>1</v>
      </c>
      <c r="D23" s="33" t="s">
        <v>36</v>
      </c>
      <c r="E23" s="4">
        <v>0</v>
      </c>
      <c r="F23" s="5">
        <v>0</v>
      </c>
      <c r="G23" s="23">
        <f t="shared" ref="G23" si="7">+ROUND(E23*F23,0)</f>
        <v>0</v>
      </c>
      <c r="H23" s="5">
        <v>0</v>
      </c>
      <c r="I23" s="23">
        <f t="shared" ref="I23" si="8">ROUND(E23*H23,0)</f>
        <v>0</v>
      </c>
      <c r="J23" s="23">
        <f t="shared" ref="J23" si="9">ROUND(E23+G23+I23,0)</f>
        <v>0</v>
      </c>
      <c r="K23" s="23">
        <f t="shared" ref="K23" si="10">ROUND(E23*C23,0)</f>
        <v>0</v>
      </c>
      <c r="L23" s="23">
        <f t="shared" ref="L23" si="11">ROUND(K23*F23,0)</f>
        <v>0</v>
      </c>
      <c r="M23" s="23">
        <f t="shared" ref="M23" si="12">ROUND(K23*H23,0)</f>
        <v>0</v>
      </c>
      <c r="N23" s="24">
        <f t="shared" ref="N23" si="13">ROUND(K23+M23+L23,0)</f>
        <v>0</v>
      </c>
    </row>
    <row r="24" spans="1:14" s="34" customFormat="1" ht="237.6" x14ac:dyDescent="0.3">
      <c r="A24" s="22">
        <v>5</v>
      </c>
      <c r="B24" s="32" t="s">
        <v>43</v>
      </c>
      <c r="C24" s="35">
        <v>1</v>
      </c>
      <c r="D24" s="33" t="s">
        <v>36</v>
      </c>
      <c r="E24" s="4">
        <v>0</v>
      </c>
      <c r="F24" s="5">
        <v>0</v>
      </c>
      <c r="G24" s="23">
        <f t="shared" si="0"/>
        <v>0</v>
      </c>
      <c r="H24" s="5">
        <v>0</v>
      </c>
      <c r="I24" s="23">
        <f t="shared" si="1"/>
        <v>0</v>
      </c>
      <c r="J24" s="23">
        <f t="shared" si="2"/>
        <v>0</v>
      </c>
      <c r="K24" s="23">
        <f t="shared" si="3"/>
        <v>0</v>
      </c>
      <c r="L24" s="23">
        <f t="shared" si="4"/>
        <v>0</v>
      </c>
      <c r="M24" s="23">
        <f t="shared" si="5"/>
        <v>0</v>
      </c>
      <c r="N24" s="24">
        <f t="shared" si="6"/>
        <v>0</v>
      </c>
    </row>
    <row r="25" spans="1:14" s="21" customFormat="1" ht="42" customHeight="1" thickBot="1" x14ac:dyDescent="0.35">
      <c r="A25" s="18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6" t="s">
        <v>33</v>
      </c>
      <c r="M25" s="66"/>
      <c r="N25" s="25">
        <f>SUMIF(F:F,0%,K:K)</f>
        <v>0</v>
      </c>
    </row>
    <row r="26" spans="1:14" s="21" customFormat="1" ht="39" customHeight="1" x14ac:dyDescent="0.3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7"/>
      <c r="L26" s="37" t="s">
        <v>10</v>
      </c>
      <c r="M26" s="37"/>
      <c r="N26" s="26">
        <f>SUMIF(F:F,5%,K:K)</f>
        <v>0</v>
      </c>
    </row>
    <row r="27" spans="1:14" s="21" customFormat="1" ht="26.4" customHeight="1" x14ac:dyDescent="0.3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9"/>
      <c r="L27" s="37" t="s">
        <v>11</v>
      </c>
      <c r="M27" s="37"/>
      <c r="N27" s="26">
        <f>SUMIF(F:F,19%,K:K)</f>
        <v>0</v>
      </c>
    </row>
    <row r="28" spans="1:14" s="21" customFormat="1" ht="26.4" customHeight="1" x14ac:dyDescent="0.3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9"/>
      <c r="L28" s="38" t="s">
        <v>7</v>
      </c>
      <c r="M28" s="39"/>
      <c r="N28" s="27">
        <f>SUM(N25:N27)</f>
        <v>0</v>
      </c>
    </row>
    <row r="29" spans="1:14" s="21" customFormat="1" ht="26.4" customHeight="1" x14ac:dyDescent="0.3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9"/>
      <c r="L29" s="40" t="s">
        <v>12</v>
      </c>
      <c r="M29" s="41"/>
      <c r="N29" s="26">
        <f>SUMIF(F:F,5%,L:L)</f>
        <v>0</v>
      </c>
    </row>
    <row r="30" spans="1:14" s="21" customFormat="1" ht="26.4" customHeight="1" x14ac:dyDescent="0.3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9"/>
      <c r="L30" s="40" t="s">
        <v>13</v>
      </c>
      <c r="M30" s="41"/>
      <c r="N30" s="26">
        <f>SUMIF(F:F,19%,L:L)</f>
        <v>0</v>
      </c>
    </row>
    <row r="31" spans="1:14" s="21" customFormat="1" ht="26.4" customHeight="1" x14ac:dyDescent="0.3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9"/>
      <c r="L31" s="38" t="s">
        <v>14</v>
      </c>
      <c r="M31" s="39"/>
      <c r="N31" s="27">
        <f>SUM(N29:N30)</f>
        <v>0</v>
      </c>
    </row>
    <row r="32" spans="1:14" s="21" customFormat="1" ht="26.4" customHeight="1" x14ac:dyDescent="0.3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9"/>
      <c r="L32" s="42" t="s">
        <v>31</v>
      </c>
      <c r="M32" s="43"/>
      <c r="N32" s="26">
        <f>ROUND(SUM(M20:M24),0)</f>
        <v>0</v>
      </c>
    </row>
    <row r="33" spans="1:14" s="21" customFormat="1" ht="26.4" customHeight="1" x14ac:dyDescent="0.3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9"/>
      <c r="L33" s="44" t="s">
        <v>30</v>
      </c>
      <c r="M33" s="45"/>
      <c r="N33" s="27">
        <f>SUM(N32)</f>
        <v>0</v>
      </c>
    </row>
    <row r="34" spans="1:14" s="21" customFormat="1" ht="26.4" customHeight="1" x14ac:dyDescent="0.3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1"/>
      <c r="L34" s="44" t="s">
        <v>15</v>
      </c>
      <c r="M34" s="45"/>
      <c r="N34" s="27">
        <f>+N28+N31+N33</f>
        <v>0</v>
      </c>
    </row>
    <row r="35" spans="1:14" x14ac:dyDescent="0.3">
      <c r="A35" s="29"/>
      <c r="B35" s="29"/>
      <c r="C35" s="29"/>
      <c r="D35" s="29"/>
      <c r="E35" s="29"/>
    </row>
    <row r="36" spans="1:14" x14ac:dyDescent="0.3">
      <c r="A36" s="36"/>
      <c r="B36" s="36"/>
      <c r="C36" s="36"/>
      <c r="D36" s="36"/>
      <c r="E36" s="29"/>
      <c r="F36" s="29"/>
      <c r="G36" s="29"/>
      <c r="H36" s="29"/>
      <c r="I36" s="29"/>
      <c r="J36" s="31"/>
      <c r="K36" s="31"/>
      <c r="L36" s="31"/>
      <c r="M36" s="31"/>
      <c r="N36" s="31"/>
    </row>
    <row r="37" spans="1:14" x14ac:dyDescent="0.3">
      <c r="A37" s="36"/>
      <c r="B37" s="36"/>
      <c r="C37" s="36"/>
      <c r="D37" s="36"/>
      <c r="E37" s="29"/>
      <c r="F37" s="29"/>
      <c r="G37" s="29"/>
      <c r="H37" s="29"/>
      <c r="I37" s="29"/>
      <c r="J37" s="31"/>
      <c r="K37" s="31"/>
      <c r="L37" s="31"/>
      <c r="M37" s="31"/>
      <c r="N37" s="31"/>
    </row>
    <row r="38" spans="1:14" ht="61.2" customHeight="1" x14ac:dyDescent="0.3">
      <c r="A38" s="36"/>
      <c r="B38" s="36"/>
      <c r="C38" s="36"/>
      <c r="D38" s="36"/>
      <c r="E38" s="29"/>
      <c r="F38" s="29"/>
      <c r="G38" s="29"/>
      <c r="H38" s="29"/>
      <c r="I38" s="29"/>
      <c r="J38" s="31"/>
      <c r="K38" s="31"/>
      <c r="L38" s="31"/>
      <c r="M38" s="31"/>
      <c r="N38" s="31"/>
    </row>
    <row r="39" spans="1:14" ht="15" thickBot="1" x14ac:dyDescent="0.35">
      <c r="A39" s="36"/>
      <c r="B39" s="36"/>
      <c r="C39" s="36"/>
      <c r="D39" s="36"/>
      <c r="E39" s="29"/>
      <c r="F39" s="29"/>
      <c r="G39" s="29"/>
      <c r="H39" s="29"/>
      <c r="I39" s="29"/>
      <c r="J39" s="31"/>
      <c r="K39" s="31"/>
      <c r="L39" s="31"/>
      <c r="M39" s="31"/>
      <c r="N39" s="31"/>
    </row>
    <row r="40" spans="1:14" x14ac:dyDescent="0.3">
      <c r="A40" s="29"/>
      <c r="B40" s="30" t="s">
        <v>19</v>
      </c>
      <c r="C40" s="29"/>
      <c r="D40" s="29"/>
      <c r="E40" s="29"/>
    </row>
    <row r="41" spans="1:14" x14ac:dyDescent="0.3">
      <c r="A41" s="29"/>
      <c r="C41" s="29"/>
      <c r="D41" s="29"/>
      <c r="E41" s="29"/>
    </row>
    <row r="42" spans="1:14" x14ac:dyDescent="0.3">
      <c r="A42" s="28" t="s">
        <v>37</v>
      </c>
    </row>
  </sheetData>
  <sheetProtection selectLockedCells="1"/>
  <autoFilter ref="A19:N19" xr:uid="{00000000-0001-0000-0000-000000000000}"/>
  <mergeCells count="25">
    <mergeCell ref="B25:K25"/>
    <mergeCell ref="L25:M25"/>
    <mergeCell ref="C14:F14"/>
    <mergeCell ref="C16:F16"/>
    <mergeCell ref="C12:F12"/>
    <mergeCell ref="A12:B16"/>
    <mergeCell ref="M2:N5"/>
    <mergeCell ref="A10:B10"/>
    <mergeCell ref="A2:A5"/>
    <mergeCell ref="B2:L2"/>
    <mergeCell ref="B3:L3"/>
    <mergeCell ref="B4:L5"/>
    <mergeCell ref="E10:G10"/>
    <mergeCell ref="K10:M10"/>
    <mergeCell ref="A36:D39"/>
    <mergeCell ref="L27:M27"/>
    <mergeCell ref="L28:M28"/>
    <mergeCell ref="L29:M29"/>
    <mergeCell ref="L30:M30"/>
    <mergeCell ref="L32:M32"/>
    <mergeCell ref="L33:M33"/>
    <mergeCell ref="A26:K34"/>
    <mergeCell ref="L31:M31"/>
    <mergeCell ref="L34:M34"/>
    <mergeCell ref="L26:M26"/>
  </mergeCells>
  <dataValidations count="1">
    <dataValidation type="whole" allowBlank="1" showInputMessage="1" showErrorMessage="1" sqref="E20:E24" xr:uid="{C0E999E4-495D-40B0-B7A7-00AB4497FA85}">
      <formula1>0</formula1>
      <formula2>1000000000</formula2>
    </dataValidation>
  </dataValidations>
  <pageMargins left="0.7" right="0.7" top="0.75" bottom="0.75" header="0.3" footer="0.3"/>
  <pageSetup paperSize="5" scale="4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D3B72AE-C183-4389-A3CB-8F8FCDCC6632}">
          <x14:formula1>
            <xm:f>Hoja2!$D$7:$D$9</xm:f>
          </x14:formula1>
          <xm:sqref>F20:F24</xm:sqref>
        </x14:dataValidation>
        <x14:dataValidation type="list" allowBlank="1" showInputMessage="1" showErrorMessage="1" xr:uid="{00000000-0002-0000-0000-000002000000}">
          <x14:formula1>
            <xm:f>Hoja2!$F$7:$F$8</xm:f>
          </x14:formula1>
          <xm:sqref>H20:H24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7:F10"/>
  <sheetViews>
    <sheetView workbookViewId="0">
      <selection activeCell="F9" sqref="F9"/>
    </sheetView>
  </sheetViews>
  <sheetFormatPr baseColWidth="10" defaultRowHeight="14.4" x14ac:dyDescent="0.3"/>
  <sheetData>
    <row r="7" spans="4:6" x14ac:dyDescent="0.3">
      <c r="D7" s="1">
        <v>0</v>
      </c>
      <c r="F7" s="3">
        <v>0.08</v>
      </c>
    </row>
    <row r="8" spans="4:6" x14ac:dyDescent="0.3">
      <c r="D8" s="1">
        <v>0.05</v>
      </c>
      <c r="F8" s="1">
        <v>0</v>
      </c>
    </row>
    <row r="9" spans="4:6" x14ac:dyDescent="0.3">
      <c r="D9" s="1">
        <v>0.19</v>
      </c>
    </row>
    <row r="10" spans="4:6" x14ac:dyDescent="0.3">
      <c r="D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DARIO GONZALEZ MOLINA</dc:creator>
  <cp:lastModifiedBy>Yeisson Rios</cp:lastModifiedBy>
  <cp:lastPrinted>2022-01-27T18:55:46Z</cp:lastPrinted>
  <dcterms:created xsi:type="dcterms:W3CDTF">2017-04-28T13:22:52Z</dcterms:created>
  <dcterms:modified xsi:type="dcterms:W3CDTF">2022-12-02T01:16:31Z</dcterms:modified>
</cp:coreProperties>
</file>