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stridmolina\OneDrive - UNIVERSIDAD DE CUNDINAMARCA\INVITACIONES PUBLICAS\ABS 102- INV 153 DESARROLLO DE APLICATIVO\Documentos para publicar\"/>
    </mc:Choice>
  </mc:AlternateContent>
  <bookViews>
    <workbookView xWindow="-110" yWindow="-110" windowWidth="23260" windowHeight="12580"/>
  </bookViews>
  <sheets>
    <sheet name="Hoja1" sheetId="1" r:id="rId1"/>
    <sheet name="Hoja2" sheetId="2" r:id="rId2"/>
  </sheets>
  <definedNames>
    <definedName name="_xlnm._FilterDatabase" localSheetId="0" hidden="1">Hoja1!$A$19:$N$38</definedName>
    <definedName name="_xlnm.Print_Area" localSheetId="0">Hoja1!$A$1:$N$45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K23" i="1"/>
  <c r="I23" i="1"/>
  <c r="G23" i="1"/>
  <c r="J23" i="1" s="1"/>
  <c r="L23" i="1" l="1"/>
  <c r="M23" i="1"/>
  <c r="N34" i="1"/>
  <c r="N33" i="1"/>
  <c r="N30" i="1"/>
  <c r="K28" i="1"/>
  <c r="I28" i="1"/>
  <c r="K22" i="1"/>
  <c r="L22" i="1" s="1"/>
  <c r="I22" i="1"/>
  <c r="K21" i="1"/>
  <c r="I21" i="1"/>
  <c r="K20" i="1"/>
  <c r="I20" i="1"/>
  <c r="G20" i="1"/>
  <c r="G21" i="1"/>
  <c r="G22" i="1"/>
  <c r="G28" i="1"/>
  <c r="N23" i="1" l="1"/>
  <c r="J20" i="1"/>
  <c r="J22" i="1"/>
  <c r="J21" i="1"/>
  <c r="J28" i="1"/>
  <c r="L20" i="1"/>
  <c r="M20" i="1"/>
  <c r="M22" i="1"/>
  <c r="N22" i="1" s="1"/>
  <c r="L21" i="1"/>
  <c r="L28" i="1"/>
  <c r="M21" i="1"/>
  <c r="M28" i="1"/>
  <c r="N28" i="1" l="1"/>
  <c r="N21" i="1"/>
  <c r="N36" i="1"/>
  <c r="N20" i="1"/>
  <c r="N29" i="1"/>
  <c r="N31" i="1"/>
  <c r="N35" i="1"/>
  <c r="N32" i="1" l="1"/>
  <c r="N37" i="1"/>
  <c r="N38"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<sst xmlns="http://schemas.openxmlformats.org/spreadsheetml/2006/main" count="57" uniqueCount="48">
  <si>
    <t>MACROPROCESO DE APOYO</t>
  </si>
  <si>
    <t>PÁGINA 1 DE 1</t>
  </si>
  <si>
    <t xml:space="preserve">PROCESO GESTIÓN BIENES Y SERVICIOS </t>
  </si>
  <si>
    <t>ANEXO 3. OFERTA ECONÓMICA</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</si>
  <si>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</si>
  <si>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</si>
  <si>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</si>
  <si>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</si>
  <si>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</si>
  <si>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</si>
  <si>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</si>
  <si>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</si>
  <si>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</si>
  <si>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</si>
  <si>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</si>
  <si>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</si>
  <si>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</si>
  <si>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</si>
  <si>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</si>
  <si>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</si>
  <si>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</si>
  <si>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</si>
  <si>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</si>
  <si>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</si>
  <si>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</si>
  <si>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</si>
  <si>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</si>
  <si>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</si>
  <si>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</si>
  <si>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</si>
  <si>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</si>
  <si>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</si>
  <si>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</si>
  <si>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</si>
  <si>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</si>
  <si>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</si>
  <si>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</si>
  <si>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</si>
  <si>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32.1- 41.3</t>
  </si>
  <si>
    <r>
      <rPr>
        <b/>
        <sz val="10"/>
        <color theme="1"/>
        <rFont val="Arial"/>
        <family val="2"/>
      </rPr>
      <t xml:space="preserve">Fase 1: Procesamiento de requerimientos
</t>
    </r>
    <r>
      <rPr>
        <sz val="10"/>
        <color theme="1"/>
        <rFont val="Arial"/>
        <family val="2"/>
      </rPr>
      <t>Análisis, diagnóstico y descubrimiento de necesidades complementarias y detalladas (técnicas y funcionales) para
el desarrollo de aplicativo dedicado a la gestión e integración de los sistemas de información institucionales, basado en
mínimo 8 módulos que atienden las necesidades de despliegue y operación del Campo Multidimensional de Aprendizaje declarado en el Modelo Educativo Digital Transmodeno - MEDIT de la Universidad de Cundinamarca.</t>
    </r>
    <r>
      <rPr>
        <b/>
        <sz val="10"/>
        <color theme="1"/>
        <rFont val="Arial"/>
        <family val="2"/>
      </rPr>
      <t xml:space="preserve">
</t>
    </r>
    <r>
      <rPr>
        <b/>
        <sz val="10"/>
        <color theme="1"/>
        <rFont val="Arial"/>
        <family val="2"/>
      </rPr>
      <t>Nota1.</t>
    </r>
    <r>
      <rPr>
        <sz val="10"/>
        <color theme="1"/>
        <rFont val="Arial"/>
        <family val="2"/>
      </rPr>
      <t xml:space="preserve"> Para la oferta se deberán tener en cuenta los requerimientos base, así como la inclusión como mínimo de un (1) año de soporte al aplicativo por todo concepto tenido en cuenta proyección de requerimientos finales, a partir de la entrega del aplicativo en etapa productiva.
</t>
    </r>
    <r>
      <rPr>
        <b/>
        <sz val="10"/>
        <color theme="1"/>
        <rFont val="Arial"/>
        <family val="2"/>
      </rPr>
      <t>Nota2.</t>
    </r>
    <r>
      <rPr>
        <sz val="10"/>
        <color theme="1"/>
        <rFont val="Arial"/>
        <family val="2"/>
      </rPr>
      <t xml:space="preserve"> El levantamiento de requerimientos y desarrollo del sistema de información tomara como referencia nota técnica integrada y ocho (8) anexos funcionales adjuntos al presente
documento.
</t>
    </r>
  </si>
  <si>
    <r>
      <rPr>
        <b/>
        <sz val="10"/>
        <color theme="1"/>
        <rFont val="Arial"/>
        <family val="2"/>
      </rPr>
      <t>Fase 2: Campo de Aprendizaje Digital</t>
    </r>
    <r>
      <rPr>
        <sz val="10"/>
        <color theme="1"/>
        <rFont val="Arial"/>
        <family val="2"/>
      </rPr>
      <t xml:space="preserve">
Diseño y construcción del nuevo CADI, el cual debe articularse con el Plan de Aprendizaje Digital, su estructura
debe cumplir con la definición de los resultados esperados de aprendizaje y debe registrar cualquier interacción del
estudiante dentro del campo de aprendizaje, así mismo, debe articularse con los recursos digitales, bases de datos, software académico y laboratorio.
(Ver detalle inicial en anexo 1: Requerimiento CADI).
</t>
    </r>
  </si>
  <si>
    <r>
      <rPr>
        <b/>
        <sz val="10"/>
        <color theme="1"/>
        <rFont val="Arial"/>
        <family val="2"/>
      </rPr>
      <t xml:space="preserve">Fase 3: Fase de integración aplicativos institucionales
</t>
    </r>
    <r>
      <rPr>
        <sz val="10"/>
        <color theme="1"/>
        <rFont val="Arial"/>
        <family val="2"/>
      </rPr>
      <t xml:space="preserve">
En esta fase se realizará un diagnóstico general, que pretende identificar con detalle cada una de las aplicaciones a intervenir, su estructura y arquitectura; se generará un informe pormenorizado respecto a los ajustes a realizar, mejoras o adición de nuevas funcionalidades que permitan interoperar en sinergia entre estas. Las plataformas a tener
en cuenta son:
•Plataforma institucional para la construcción de los PAD
•Sistema de información académico – Academusoft
•Apis de integración entre el PAD - LMS (aulas semilla)
•Apis de integración entre Academusoft - LMS (actividades y secciones)
•Apis de integración entre Academusoft - LMS (matricula estudiantes y docentes)
•Apis de integración calificaciones
•Apis de integración duplicación aulas
•Aplicación para la asignación de espacios académicos
•Herramienta para la asignación de docentes o proyección
académica
•Efaditizate
(Ver detalle inicial en anexo 2: requerimiento Integración).
</t>
    </r>
  </si>
  <si>
    <r>
      <rPr>
        <b/>
        <sz val="10"/>
        <color theme="1"/>
        <rFont val="Arial"/>
        <family val="2"/>
      </rPr>
      <t>Fase 4: Implementación y articulación del módulo BPM</t>
    </r>
    <r>
      <rPr>
        <sz val="10"/>
        <color theme="1"/>
        <rFont val="Arial"/>
        <family val="2"/>
      </rPr>
      <t xml:space="preserve">
Análisis, diseño e implementación de los flujos de proceso que intervienen dentro del CMA, identificación de la arquitectura de las aplicaciones y desarrollo de la integración entre estas y el BPM, con el propósito de implementar y poner en producción los flujos de trabajo y habilitar la interacción entre los diferentes actores/sistemas.
(Ver detalle inicial en anexo 3: Requerimiento BPM ).
</t>
    </r>
  </si>
  <si>
    <r>
      <rPr>
        <b/>
        <sz val="10"/>
        <color theme="1"/>
        <rFont val="Arial"/>
        <family val="2"/>
      </rPr>
      <t>Fase 5: Repositorio de Datos</t>
    </r>
    <r>
      <rPr>
        <sz val="10"/>
        <color theme="1"/>
        <rFont val="Arial"/>
        <family val="2"/>
      </rPr>
      <t xml:space="preserve">
Diseñar y construir un repositorio donde se centralice la data registrada en la interacción del estudiante con los diferentes sistemas de información, aplicativos y servicios digitales a los que tenga acceso, como son: Sistema de Información Académico, LMS, Sistemas de Biblioteca (opac, ezproxy, descubridor), Repositorio institucional, servicios en línea, Teams, Caracterización del estudiante, app móvil, uso de la red wifi y demás aplicaciones o servicios identificados
(Ver detalle inicial en anexo 4: Requerimiento Repositorio).
</t>
    </r>
  </si>
  <si>
    <r>
      <rPr>
        <b/>
        <sz val="10"/>
        <color theme="1"/>
        <rFont val="Arial"/>
        <family val="2"/>
      </rPr>
      <t>Fase 6: Módulo de Alertas:</t>
    </r>
    <r>
      <rPr>
        <sz val="10"/>
        <color theme="1"/>
        <rFont val="Arial"/>
        <family val="2"/>
      </rPr>
      <t xml:space="preserve">
Análisis y desarrollo del módulo que permita apuntar y consumir la data de los diferentes orígenes de datos de la infraestructura de la institución y que permita ser parametrizado según el tipo de alerta, canal, periodicidad y remitentes de la comunicación/notificación. Este módulo será configurable y parametrizable según las necesidades de las dinámicas futuras de la operación.
(Ver detalle inicial en anexo 5: Requerimiento Alertas).</t>
    </r>
  </si>
  <si>
    <r>
      <rPr>
        <b/>
        <sz val="10"/>
        <color theme="1"/>
        <rFont val="Arial"/>
        <family val="2"/>
      </rPr>
      <t xml:space="preserve">Fase 7: Módulo de Acompañamiento
</t>
    </r>
    <r>
      <rPr>
        <sz val="10"/>
        <color theme="1"/>
        <rFont val="Arial"/>
        <family val="2"/>
      </rPr>
      <t xml:space="preserve">Construcción del módulo que, basado en las diferentes fuentes de información, construya una vista 360 del estudiante, para generar un acompañamiento permanente mediante la incorporación de inteligencia artificial, para apoyar al estudiante en su proceso de aprendizaje,
generando interacciones periódicas y personalizadas de acuerdo con su comportamiento en cada una de las
aplicaciones dispuestas para su servicio. Esto con el propósito de garantizar el cumplimiento de sus metas y la consecución de los resultados de aprendizaje.
(Ver detalle inicial en anexo 6: Requerimiento Acompañamiento).
</t>
    </r>
  </si>
  <si>
    <r>
      <rPr>
        <b/>
        <sz val="10"/>
        <color theme="1"/>
        <rFont val="Arial"/>
        <family val="2"/>
      </rPr>
      <t xml:space="preserve">Fase 8: Módulo de Analítica
</t>
    </r>
    <r>
      <rPr>
        <sz val="10"/>
        <color theme="1"/>
        <rFont val="Arial"/>
        <family val="2"/>
      </rPr>
      <t xml:space="preserve">Análisis e implementación de una herramienta de fácil configuración y operación, que supla las necesidades de
generación y análisis de la información, a través de esta herramienta se construirán 10 reportes de gestión y se brindará la formación necesaria para que la institución pueda construir los reportes que requiera a futuro.  Este módulo estará en capacidad de conectarse a las diferentes fuentes
de información incluidas en el análisis de las fases anteriores.
(Ver detalle inicial en anexo 7: Requerimiento Analítica).
</t>
    </r>
  </si>
  <si>
    <r>
      <rPr>
        <b/>
        <sz val="10"/>
        <color theme="1"/>
        <rFont val="Arial"/>
        <family val="2"/>
      </rPr>
      <t xml:space="preserve">Fase 9: Módulo de seguimiento y evaluación
</t>
    </r>
    <r>
      <rPr>
        <sz val="10"/>
        <color theme="1"/>
        <rFont val="Arial"/>
        <family val="2"/>
      </rPr>
      <t>Análisis y desarrollo del módulo de seguimiento y evaluación de todos los componentes que conforman el Campo
Multidimensional de Aprendizaje, deberá estar integrada al BMP para dar alcance a la necesidad permitirá llevar la trazabilidad de las evaluaciones, la intervención de cada uno de los actores y las soluciones brindadas, para garantizar el mejoramiento continuo en el proceso de despliegue y seguimiento del CMA.
(Ver detalle inicial en anexo 8: Requerimiento seguimiento evaluación).</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</si>
</sst>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9" applyNumberFormat="0" applyAlignment="0" applyProtection="0"/>
    <xf numFmtId="0" fontId="20" fillId="8" borderId="20" applyNumberFormat="0" applyAlignment="0" applyProtection="0"/>
    <xf numFmtId="0" fontId="21" fillId="8" borderId="19" applyNumberFormat="0" applyAlignment="0" applyProtection="0"/>
    <xf numFmtId="0" fontId="22" fillId="0" borderId="21" applyNumberFormat="0" applyFill="0" applyAlignment="0" applyProtection="0"/>
    <xf numFmtId="0" fontId="23" fillId="9" borderId="22" applyNumberFormat="0" applyAlignment="0" applyProtection="0"/>
    <xf numFmtId="0" fontId="24" fillId="0" borderId="0" applyNumberFormat="0" applyFill="0" applyBorder="0" applyAlignment="0" applyProtection="0"/>
    <xf numFmtId="0" fontId="5" fillId="10" borderId="23" applyNumberFormat="0" applyFon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0" fontId="1" fillId="2" borderId="6" xfId="0" applyFont="1" applyFill="1" applyBorder="1" applyAlignment="1" applyProtection="1">
      <alignment horizontal="center" vertical="center" wrapText="1"/>
      <protection locked="0"/>
    </xf>
    <xf numFmtId="43" fontId="8" fillId="3" borderId="1" xfId="3" applyFont="1" applyFill="1" applyBorder="1" applyAlignment="1" applyProtection="1">
      <alignment horizontal="center" vertical="center" wrapText="1"/>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1" fillId="2" borderId="0" xfId="0" applyFont="1" applyFill="1" applyAlignment="1" applyProtection="1">
      <alignment vertical="center" wrapText="1"/>
      <protection locked="0"/>
    </xf>
    <xf numFmtId="43" fontId="28" fillId="35" borderId="1" xfId="3"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9" fontId="0" fillId="0" borderId="0" xfId="1" applyFont="1"/>
    <xf numFmtId="43" fontId="3" fillId="0" borderId="2" xfId="3" applyFont="1" applyBorder="1" applyAlignment="1" applyProtection="1">
      <alignment horizontal="center" vertical="center" wrapText="1"/>
    </xf>
    <xf numFmtId="0" fontId="3"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1" fillId="2" borderId="0" xfId="0" applyFont="1" applyFill="1" applyProtection="1"/>
    <xf numFmtId="0" fontId="1" fillId="2" borderId="0" xfId="0" applyFont="1" applyFill="1" applyAlignment="1" applyProtection="1">
      <alignment vertical="center" wrapText="1"/>
    </xf>
    <xf numFmtId="0" fontId="1" fillId="2" borderId="0" xfId="0" applyFont="1" applyFill="1" applyAlignment="1" applyProtection="1">
      <alignment horizontal="center"/>
    </xf>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9" fillId="2" borderId="1" xfId="0" applyFont="1" applyFill="1" applyBorder="1" applyAlignment="1" applyProtection="1">
      <alignment vertical="center"/>
    </xf>
    <xf numFmtId="0" fontId="9" fillId="2" borderId="3" xfId="0" applyFont="1" applyFill="1" applyBorder="1" applyAlignment="1" applyProtection="1">
      <alignment vertical="center"/>
    </xf>
    <xf numFmtId="0" fontId="3" fillId="2" borderId="0" xfId="0" applyFont="1" applyFill="1" applyAlignment="1" applyProtection="1">
      <alignment horizontal="left"/>
    </xf>
    <xf numFmtId="0" fontId="3" fillId="2" borderId="0" xfId="0" applyFont="1" applyFill="1" applyAlignment="1" applyProtection="1">
      <alignment horizontal="left" vertical="center" wrapText="1"/>
    </xf>
    <xf numFmtId="0" fontId="6" fillId="2" borderId="0" xfId="0" applyFont="1" applyFill="1" applyAlignment="1" applyProtection="1">
      <alignment horizontal="left"/>
    </xf>
    <xf numFmtId="0" fontId="9" fillId="2" borderId="0" xfId="0" applyFont="1" applyFill="1" applyAlignment="1" applyProtection="1">
      <alignment horizontal="left"/>
    </xf>
    <xf numFmtId="0" fontId="1" fillId="2" borderId="0" xfId="0" applyFont="1" applyFill="1" applyAlignment="1" applyProtection="1">
      <alignment horizontal="left"/>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2" borderId="0" xfId="0" applyFont="1" applyFill="1" applyAlignment="1" applyProtection="1">
      <alignment vertical="center"/>
    </xf>
    <xf numFmtId="0" fontId="3" fillId="0" borderId="1" xfId="0" applyFont="1" applyBorder="1" applyAlignment="1" applyProtection="1">
      <alignment horizontal="center" vertical="center" wrapText="1"/>
    </xf>
    <xf numFmtId="0" fontId="3" fillId="0" borderId="33" xfId="0" applyFont="1" applyBorder="1" applyAlignment="1" applyProtection="1">
      <alignment vertical="center" wrapText="1"/>
    </xf>
    <xf numFmtId="0" fontId="3" fillId="0" borderId="33" xfId="0" applyFont="1" applyBorder="1" applyAlignment="1" applyProtection="1">
      <alignment horizontal="center" vertic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center" vertical="center"/>
    </xf>
    <xf numFmtId="0" fontId="3" fillId="2" borderId="15"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29"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14" xfId="0" applyFont="1" applyFill="1" applyBorder="1" applyAlignment="1" applyProtection="1">
      <alignment horizontal="center" vertical="center" wrapText="1"/>
    </xf>
    <xf numFmtId="0" fontId="3" fillId="0" borderId="0" xfId="0" applyFont="1" applyAlignment="1" applyProtection="1">
      <alignment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view="pageBreakPreview" topLeftCell="A28" zoomScale="70" zoomScaleNormal="70" zoomScaleSheetLayoutView="70" zoomScalePageLayoutView="55" workbookViewId="0">
      <selection activeCell="A40" sqref="A40:D43"/>
    </sheetView>
  </sheetViews>
  <sheetFormatPr baseColWidth="10" defaultColWidth="11.453125" defaultRowHeight="14" x14ac:dyDescent="0.3"/>
  <cols>
    <col min="1" max="1" width="13.1796875" style="28" customWidth="1"/>
    <col min="2" max="2" width="106.81640625" style="29" customWidth="1"/>
    <col min="3" max="3" width="14.81640625" style="28" bestFit="1" customWidth="1"/>
    <col min="4" max="4" width="15.54296875" style="28" bestFit="1" customWidth="1"/>
    <col min="5" max="5" width="24.1796875" style="28" bestFit="1" customWidth="1"/>
    <col min="6" max="6" width="11.1796875" style="28" customWidth="1"/>
    <col min="7" max="7" width="17.453125" style="28" customWidth="1"/>
    <col min="8" max="8" width="15.54296875" style="28" customWidth="1"/>
    <col min="9" max="9" width="16" style="28" customWidth="1"/>
    <col min="10" max="11" width="21.453125" style="28" customWidth="1"/>
    <col min="12" max="12" width="21.1796875" style="28" customWidth="1"/>
    <col min="13" max="13" width="20" style="28" customWidth="1"/>
    <col min="14" max="14" width="30" style="28" customWidth="1"/>
    <col min="15" max="16384" width="11.453125" style="28"/>
  </cols>
  <sheetData>
    <row r="1" spans="1:14" x14ac:dyDescent="0.3">
      <c r="E1" s="30"/>
    </row>
    <row r="2" spans="1:14" ht="15.75" customHeight="1" x14ac:dyDescent="0.3">
      <c r="A2" s="31"/>
      <c r="B2" s="32" t="s">
        <v>0</v>
      </c>
      <c r="C2" s="32"/>
      <c r="D2" s="32"/>
      <c r="E2" s="32"/>
      <c r="F2" s="32"/>
      <c r="G2" s="32"/>
      <c r="H2" s="32"/>
      <c r="I2" s="32"/>
      <c r="J2" s="32"/>
      <c r="K2" s="32"/>
      <c r="L2" s="32"/>
      <c r="M2" s="33" t="s">
        <v>1</v>
      </c>
      <c r="N2" s="34"/>
    </row>
    <row r="3" spans="1:14" ht="15.75" customHeight="1" x14ac:dyDescent="0.3">
      <c r="A3" s="31"/>
      <c r="B3" s="32" t="s">
        <v>2</v>
      </c>
      <c r="C3" s="32"/>
      <c r="D3" s="32"/>
      <c r="E3" s="32"/>
      <c r="F3" s="32"/>
      <c r="G3" s="32"/>
      <c r="H3" s="32"/>
      <c r="I3" s="32"/>
      <c r="J3" s="32"/>
      <c r="K3" s="32"/>
      <c r="L3" s="32"/>
      <c r="M3" s="35"/>
      <c r="N3" s="36"/>
    </row>
    <row r="4" spans="1:14" ht="16.5" customHeight="1" x14ac:dyDescent="0.3">
      <c r="A4" s="31"/>
      <c r="B4" s="32" t="s">
        <v>3</v>
      </c>
      <c r="C4" s="32"/>
      <c r="D4" s="32"/>
      <c r="E4" s="32"/>
      <c r="F4" s="32"/>
      <c r="G4" s="32"/>
      <c r="H4" s="32"/>
      <c r="I4" s="32"/>
      <c r="J4" s="32"/>
      <c r="K4" s="32"/>
      <c r="L4" s="32"/>
      <c r="M4" s="35"/>
      <c r="N4" s="36"/>
    </row>
    <row r="5" spans="1:14" ht="15" customHeight="1" x14ac:dyDescent="0.3">
      <c r="A5" s="31"/>
      <c r="B5" s="32"/>
      <c r="C5" s="32"/>
      <c r="D5" s="32"/>
      <c r="E5" s="32"/>
      <c r="F5" s="32"/>
      <c r="G5" s="32"/>
      <c r="H5" s="32"/>
      <c r="I5" s="32"/>
      <c r="J5" s="32"/>
      <c r="K5" s="32"/>
      <c r="L5" s="32"/>
      <c r="M5" s="37"/>
      <c r="N5" s="38"/>
    </row>
    <row r="7" spans="1:14" x14ac:dyDescent="0.3">
      <c r="A7" s="39" t="s">
        <v>4</v>
      </c>
      <c r="B7" s="6"/>
    </row>
    <row r="8" spans="1:14" x14ac:dyDescent="0.3">
      <c r="A8" s="39"/>
    </row>
    <row r="9" spans="1:14" x14ac:dyDescent="0.3">
      <c r="A9" s="40" t="s">
        <v>5</v>
      </c>
    </row>
    <row r="10" spans="1:14" ht="50.5" customHeight="1" x14ac:dyDescent="0.3">
      <c r="A10" s="13" t="s">
        <v>6</v>
      </c>
      <c r="B10" s="13"/>
      <c r="D10" s="41" t="s">
        <v>7</v>
      </c>
      <c r="E10" s="14"/>
      <c r="F10" s="14"/>
      <c r="G10" s="14"/>
      <c r="J10" s="42" t="s">
        <v>8</v>
      </c>
      <c r="K10" s="15"/>
      <c r="L10" s="16"/>
      <c r="M10" s="17"/>
    </row>
    <row r="11" spans="1:14" ht="14.5" thickBot="1" x14ac:dyDescent="0.35">
      <c r="A11" s="43"/>
      <c r="B11" s="44"/>
      <c r="D11" s="45"/>
      <c r="E11" s="45"/>
      <c r="F11" s="45"/>
      <c r="J11" s="46"/>
      <c r="K11" s="47"/>
      <c r="L11" s="47"/>
      <c r="M11" s="47"/>
    </row>
    <row r="12" spans="1:14" ht="30.75" customHeight="1" thickBot="1" x14ac:dyDescent="0.35">
      <c r="A12" s="48" t="s">
        <v>9</v>
      </c>
      <c r="B12" s="49"/>
      <c r="C12" s="50" t="s">
        <v>10</v>
      </c>
      <c r="D12" s="51"/>
      <c r="E12" s="51"/>
      <c r="F12" s="52"/>
      <c r="G12" s="1"/>
      <c r="H12" s="53"/>
      <c r="I12" s="53"/>
      <c r="J12" s="46"/>
    </row>
    <row r="13" spans="1:14" ht="14.5" thickBot="1" x14ac:dyDescent="0.35">
      <c r="A13" s="54"/>
      <c r="B13" s="55"/>
      <c r="C13" s="47"/>
      <c r="D13" s="45"/>
      <c r="E13" s="45"/>
      <c r="F13" s="45"/>
      <c r="J13" s="46"/>
    </row>
    <row r="14" spans="1:14" ht="30" customHeight="1" thickBot="1" x14ac:dyDescent="0.35">
      <c r="A14" s="54"/>
      <c r="B14" s="55"/>
      <c r="C14" s="50" t="s">
        <v>11</v>
      </c>
      <c r="D14" s="51"/>
      <c r="E14" s="51"/>
      <c r="F14" s="52"/>
      <c r="G14" s="1"/>
      <c r="H14" s="53"/>
      <c r="I14" s="53"/>
      <c r="J14" s="46"/>
    </row>
    <row r="15" spans="1:14" ht="18.75" customHeight="1" thickBot="1" x14ac:dyDescent="0.35">
      <c r="A15" s="54"/>
      <c r="B15" s="55"/>
      <c r="D15" s="45"/>
      <c r="E15" s="45"/>
      <c r="F15" s="45"/>
      <c r="J15" s="46"/>
    </row>
    <row r="16" spans="1:14" ht="24" customHeight="1" thickBot="1" x14ac:dyDescent="0.35">
      <c r="A16" s="56"/>
      <c r="B16" s="57"/>
      <c r="C16" s="50" t="s">
        <v>12</v>
      </c>
      <c r="D16" s="51"/>
      <c r="E16" s="51"/>
      <c r="F16" s="52"/>
      <c r="G16" s="1"/>
      <c r="H16" s="53"/>
      <c r="I16" s="53"/>
      <c r="J16" s="46"/>
      <c r="K16" s="47"/>
      <c r="L16" s="47"/>
      <c r="M16" s="47"/>
    </row>
    <row r="17" spans="1:14" x14ac:dyDescent="0.3">
      <c r="A17" s="43"/>
      <c r="B17" s="44"/>
      <c r="D17" s="45"/>
      <c r="E17" s="45"/>
      <c r="F17" s="45"/>
      <c r="J17" s="46"/>
      <c r="K17" s="47"/>
      <c r="L17" s="47"/>
      <c r="M17" s="47"/>
    </row>
    <row r="19" spans="1:14" s="59" customFormat="1" ht="111.75" customHeight="1" x14ac:dyDescent="0.35">
      <c r="A19" s="58" t="s">
        <v>13</v>
      </c>
      <c r="B19" s="58" t="s">
        <v>14</v>
      </c>
      <c r="C19" s="58" t="s">
        <v>15</v>
      </c>
      <c r="D19" s="58" t="s">
        <v>16</v>
      </c>
      <c r="E19" s="2" t="s">
        <v>17</v>
      </c>
      <c r="F19" s="2" t="s">
        <v>18</v>
      </c>
      <c r="G19" s="2" t="s">
        <v>19</v>
      </c>
      <c r="H19" s="2" t="s">
        <v>20</v>
      </c>
      <c r="I19" s="2" t="s">
        <v>21</v>
      </c>
      <c r="J19" s="2" t="s">
        <v>22</v>
      </c>
      <c r="K19" s="2" t="s">
        <v>23</v>
      </c>
      <c r="L19" s="2" t="s">
        <v>24</v>
      </c>
      <c r="M19" s="2" t="s">
        <v>25</v>
      </c>
      <c r="N19" s="2" t="s">
        <v>26</v>
      </c>
    </row>
    <row r="20" spans="1:14" s="63" customFormat="1" ht="162.65" customHeight="1" x14ac:dyDescent="0.35">
      <c r="A20" s="60">
        <v>1</v>
      </c>
      <c r="B20" s="61" t="s">
        <v>39</v>
      </c>
      <c r="C20" s="62">
        <v>1</v>
      </c>
      <c r="D20" s="62" t="s">
        <v>27</v>
      </c>
      <c r="E20" s="7"/>
      <c r="F20" s="8">
        <v>0</v>
      </c>
      <c r="G20" s="9">
        <f>+ROUND(E20*F20,0)</f>
        <v>0</v>
      </c>
      <c r="H20" s="8">
        <v>0</v>
      </c>
      <c r="I20" s="9">
        <f>ROUND(E20*H20,0)</f>
        <v>0</v>
      </c>
      <c r="J20" s="9">
        <f>ROUND(E20+G20+I20,0)</f>
        <v>0</v>
      </c>
      <c r="K20" s="9">
        <f>ROUND(E20*C20,0)</f>
        <v>0</v>
      </c>
      <c r="L20" s="9">
        <f>ROUND(K20*F20,0)</f>
        <v>0</v>
      </c>
      <c r="M20" s="9">
        <f>ROUND(K20*H20,0)</f>
        <v>0</v>
      </c>
      <c r="N20" s="10">
        <f>ROUND(K20+M20+L20,0)</f>
        <v>0</v>
      </c>
    </row>
    <row r="21" spans="1:14" s="63" customFormat="1" ht="99" customHeight="1" x14ac:dyDescent="0.35">
      <c r="A21" s="60">
        <v>2</v>
      </c>
      <c r="B21" s="61" t="s">
        <v>40</v>
      </c>
      <c r="C21" s="62">
        <v>1</v>
      </c>
      <c r="D21" s="62" t="s">
        <v>27</v>
      </c>
      <c r="E21" s="7"/>
      <c r="F21" s="8">
        <v>0</v>
      </c>
      <c r="G21" s="9">
        <f t="shared" ref="G21:G28" si="0">+ROUND(E21*F21,0)</f>
        <v>0</v>
      </c>
      <c r="H21" s="8">
        <v>0</v>
      </c>
      <c r="I21" s="9">
        <f t="shared" ref="I21:I28" si="1">ROUND(E21*H21,0)</f>
        <v>0</v>
      </c>
      <c r="J21" s="9">
        <f t="shared" ref="J21:J28" si="2">ROUND(E21+G21+I21,0)</f>
        <v>0</v>
      </c>
      <c r="K21" s="9">
        <f t="shared" ref="K21:K28" si="3">ROUND(E21*C21,0)</f>
        <v>0</v>
      </c>
      <c r="L21" s="9">
        <f t="shared" ref="L21:L28" si="4">ROUND(K21*F21,0)</f>
        <v>0</v>
      </c>
      <c r="M21" s="9">
        <f t="shared" ref="M21:M28" si="5">ROUND(K21*H21,0)</f>
        <v>0</v>
      </c>
      <c r="N21" s="10">
        <f t="shared" ref="N21:N28" si="6">ROUND(K21+M21+L21,0)</f>
        <v>0</v>
      </c>
    </row>
    <row r="22" spans="1:14" s="63" customFormat="1" ht="245.5" customHeight="1" x14ac:dyDescent="0.35">
      <c r="A22" s="60">
        <v>3</v>
      </c>
      <c r="B22" s="61" t="s">
        <v>41</v>
      </c>
      <c r="C22" s="62">
        <v>1</v>
      </c>
      <c r="D22" s="62" t="s">
        <v>27</v>
      </c>
      <c r="E22" s="7"/>
      <c r="F22" s="8">
        <v>0</v>
      </c>
      <c r="G22" s="9">
        <f t="shared" si="0"/>
        <v>0</v>
      </c>
      <c r="H22" s="8">
        <v>0</v>
      </c>
      <c r="I22" s="9">
        <f t="shared" si="1"/>
        <v>0</v>
      </c>
      <c r="J22" s="9">
        <f t="shared" si="2"/>
        <v>0</v>
      </c>
      <c r="K22" s="9">
        <f t="shared" si="3"/>
        <v>0</v>
      </c>
      <c r="L22" s="9">
        <f t="shared" si="4"/>
        <v>0</v>
      </c>
      <c r="M22" s="9">
        <f t="shared" si="5"/>
        <v>0</v>
      </c>
      <c r="N22" s="10">
        <f t="shared" si="6"/>
        <v>0</v>
      </c>
    </row>
    <row r="23" spans="1:14" s="63" customFormat="1" ht="98" customHeight="1" x14ac:dyDescent="0.35">
      <c r="A23" s="60">
        <v>4</v>
      </c>
      <c r="B23" s="61" t="s">
        <v>42</v>
      </c>
      <c r="C23" s="62">
        <v>1</v>
      </c>
      <c r="D23" s="62" t="s">
        <v>27</v>
      </c>
      <c r="E23" s="7"/>
      <c r="F23" s="8">
        <v>0</v>
      </c>
      <c r="G23" s="9">
        <f t="shared" ref="G23:G24" si="7">+ROUND(E23*F23,0)</f>
        <v>0</v>
      </c>
      <c r="H23" s="8">
        <v>0</v>
      </c>
      <c r="I23" s="9">
        <f t="shared" ref="I23" si="8">ROUND(E23*H23,0)</f>
        <v>0</v>
      </c>
      <c r="J23" s="9">
        <f t="shared" ref="J23" si="9">ROUND(E23+G23+I23,0)</f>
        <v>0</v>
      </c>
      <c r="K23" s="9">
        <f t="shared" ref="K23" si="10">ROUND(E23*C23,0)</f>
        <v>0</v>
      </c>
      <c r="L23" s="9">
        <f t="shared" ref="L23" si="11">ROUND(K23*F23,0)</f>
        <v>0</v>
      </c>
      <c r="M23" s="9">
        <f t="shared" ref="M23" si="12">ROUND(K23*H23,0)</f>
        <v>0</v>
      </c>
      <c r="N23" s="10">
        <f t="shared" ref="N23" si="13">ROUND(K23+M23+L23,0)</f>
        <v>0</v>
      </c>
    </row>
    <row r="24" spans="1:14" s="63" customFormat="1" ht="117" customHeight="1" x14ac:dyDescent="0.35">
      <c r="A24" s="60">
        <v>5</v>
      </c>
      <c r="B24" s="61" t="s">
        <v>43</v>
      </c>
      <c r="C24" s="62">
        <v>1</v>
      </c>
      <c r="D24" s="62" t="s">
        <v>27</v>
      </c>
      <c r="E24" s="7"/>
      <c r="F24" s="8">
        <v>0</v>
      </c>
      <c r="G24" s="9">
        <f t="shared" si="7"/>
        <v>0</v>
      </c>
      <c r="H24" s="8">
        <v>0</v>
      </c>
      <c r="I24" s="9"/>
      <c r="J24" s="9"/>
      <c r="K24" s="9"/>
      <c r="L24" s="9"/>
      <c r="M24" s="9"/>
      <c r="N24" s="10"/>
    </row>
    <row r="25" spans="1:14" s="63" customFormat="1" ht="97" customHeight="1" x14ac:dyDescent="0.35">
      <c r="A25" s="60">
        <v>6</v>
      </c>
      <c r="B25" s="61" t="s">
        <v>44</v>
      </c>
      <c r="C25" s="62">
        <v>1</v>
      </c>
      <c r="D25" s="62" t="s">
        <v>27</v>
      </c>
      <c r="E25" s="7"/>
      <c r="F25" s="8">
        <v>0</v>
      </c>
      <c r="G25" s="9"/>
      <c r="H25" s="8">
        <v>0</v>
      </c>
      <c r="I25" s="9"/>
      <c r="J25" s="9"/>
      <c r="K25" s="9"/>
      <c r="L25" s="9"/>
      <c r="M25" s="9"/>
      <c r="N25" s="10"/>
    </row>
    <row r="26" spans="1:14" s="63" customFormat="1" ht="133.5" customHeight="1" x14ac:dyDescent="0.35">
      <c r="A26" s="60">
        <v>7</v>
      </c>
      <c r="B26" s="61" t="s">
        <v>45</v>
      </c>
      <c r="C26" s="62">
        <v>1</v>
      </c>
      <c r="D26" s="62" t="s">
        <v>27</v>
      </c>
      <c r="E26" s="7"/>
      <c r="F26" s="8">
        <v>0</v>
      </c>
      <c r="G26" s="9"/>
      <c r="H26" s="8">
        <v>0</v>
      </c>
      <c r="I26" s="9"/>
      <c r="J26" s="9"/>
      <c r="K26" s="9"/>
      <c r="L26" s="9"/>
      <c r="M26" s="9"/>
      <c r="N26" s="10"/>
    </row>
    <row r="27" spans="1:14" s="63" customFormat="1" ht="119.5" customHeight="1" x14ac:dyDescent="0.35">
      <c r="A27" s="60">
        <v>8</v>
      </c>
      <c r="B27" s="61" t="s">
        <v>46</v>
      </c>
      <c r="C27" s="62">
        <v>1</v>
      </c>
      <c r="D27" s="62" t="s">
        <v>27</v>
      </c>
      <c r="E27" s="7"/>
      <c r="F27" s="8">
        <v>0</v>
      </c>
      <c r="G27" s="9"/>
      <c r="H27" s="8">
        <v>0</v>
      </c>
      <c r="I27" s="9"/>
      <c r="J27" s="9"/>
      <c r="K27" s="9"/>
      <c r="L27" s="9"/>
      <c r="M27" s="9"/>
      <c r="N27" s="10"/>
    </row>
    <row r="28" spans="1:14" s="63" customFormat="1" ht="107" customHeight="1" x14ac:dyDescent="0.35">
      <c r="A28" s="60">
        <v>9</v>
      </c>
      <c r="B28" s="61" t="s">
        <v>47</v>
      </c>
      <c r="C28" s="62">
        <v>1</v>
      </c>
      <c r="D28" s="62" t="s">
        <v>27</v>
      </c>
      <c r="E28" s="7"/>
      <c r="F28" s="8">
        <v>0</v>
      </c>
      <c r="G28" s="9">
        <f t="shared" si="0"/>
        <v>0</v>
      </c>
      <c r="H28" s="8">
        <v>0</v>
      </c>
      <c r="I28" s="9">
        <f t="shared" si="1"/>
        <v>0</v>
      </c>
      <c r="J28" s="9">
        <f t="shared" si="2"/>
        <v>0</v>
      </c>
      <c r="K28" s="9">
        <f t="shared" si="3"/>
        <v>0</v>
      </c>
      <c r="L28" s="9">
        <f t="shared" si="4"/>
        <v>0</v>
      </c>
      <c r="M28" s="9">
        <f t="shared" si="5"/>
        <v>0</v>
      </c>
      <c r="N28" s="10">
        <f t="shared" si="6"/>
        <v>0</v>
      </c>
    </row>
    <row r="29" spans="1:14" s="59" customFormat="1" ht="42" customHeight="1" thickBot="1" x14ac:dyDescent="0.4">
      <c r="A29" s="64"/>
      <c r="B29" s="65"/>
      <c r="C29" s="65"/>
      <c r="D29" s="65"/>
      <c r="E29" s="65"/>
      <c r="F29" s="65"/>
      <c r="G29" s="65"/>
      <c r="H29" s="65"/>
      <c r="I29" s="65"/>
      <c r="J29" s="65"/>
      <c r="K29" s="66"/>
      <c r="L29" s="12" t="s">
        <v>28</v>
      </c>
      <c r="M29" s="12"/>
      <c r="N29" s="3">
        <f>SUMIF(F:F,0%,K:K)</f>
        <v>0</v>
      </c>
    </row>
    <row r="30" spans="1:14" s="59" customFormat="1" ht="39" customHeight="1" x14ac:dyDescent="0.35">
      <c r="A30" s="67"/>
      <c r="B30" s="67"/>
      <c r="C30" s="67"/>
      <c r="D30" s="67"/>
      <c r="E30" s="67"/>
      <c r="F30" s="67"/>
      <c r="G30" s="67"/>
      <c r="H30" s="67"/>
      <c r="I30" s="67"/>
      <c r="J30" s="67"/>
      <c r="K30" s="68"/>
      <c r="L30" s="19" t="s">
        <v>29</v>
      </c>
      <c r="M30" s="19"/>
      <c r="N30" s="4">
        <f>SUMIF(F:F,5%,K:K)</f>
        <v>0</v>
      </c>
    </row>
    <row r="31" spans="1:14" s="59" customFormat="1" ht="26.5" customHeight="1" x14ac:dyDescent="0.35">
      <c r="A31" s="69"/>
      <c r="B31" s="69"/>
      <c r="C31" s="69"/>
      <c r="D31" s="69"/>
      <c r="E31" s="69"/>
      <c r="F31" s="69"/>
      <c r="G31" s="69"/>
      <c r="H31" s="69"/>
      <c r="I31" s="69"/>
      <c r="J31" s="69"/>
      <c r="K31" s="70"/>
      <c r="L31" s="19" t="s">
        <v>30</v>
      </c>
      <c r="M31" s="19"/>
      <c r="N31" s="4">
        <f>SUMIF(F:F,19%,K:K)</f>
        <v>0</v>
      </c>
    </row>
    <row r="32" spans="1:14" s="59" customFormat="1" ht="26.5" customHeight="1" x14ac:dyDescent="0.35">
      <c r="A32" s="69"/>
      <c r="B32" s="69"/>
      <c r="C32" s="69"/>
      <c r="D32" s="69"/>
      <c r="E32" s="69"/>
      <c r="F32" s="69"/>
      <c r="G32" s="69"/>
      <c r="H32" s="69"/>
      <c r="I32" s="69"/>
      <c r="J32" s="69"/>
      <c r="K32" s="70"/>
      <c r="L32" s="20" t="s">
        <v>23</v>
      </c>
      <c r="M32" s="21"/>
      <c r="N32" s="5">
        <f>SUM(N29:N31)</f>
        <v>0</v>
      </c>
    </row>
    <row r="33" spans="1:14" s="59" customFormat="1" ht="26.5" customHeight="1" x14ac:dyDescent="0.35">
      <c r="A33" s="69"/>
      <c r="B33" s="69"/>
      <c r="C33" s="69"/>
      <c r="D33" s="69"/>
      <c r="E33" s="69"/>
      <c r="F33" s="69"/>
      <c r="G33" s="69"/>
      <c r="H33" s="69"/>
      <c r="I33" s="69"/>
      <c r="J33" s="69"/>
      <c r="K33" s="70"/>
      <c r="L33" s="22" t="s">
        <v>31</v>
      </c>
      <c r="M33" s="23"/>
      <c r="N33" s="4">
        <f>SUMIF(F:F,5%,L:L)</f>
        <v>0</v>
      </c>
    </row>
    <row r="34" spans="1:14" s="59" customFormat="1" ht="26.5" customHeight="1" x14ac:dyDescent="0.35">
      <c r="A34" s="69"/>
      <c r="B34" s="69"/>
      <c r="C34" s="69"/>
      <c r="D34" s="69"/>
      <c r="E34" s="69"/>
      <c r="F34" s="69"/>
      <c r="G34" s="69"/>
      <c r="H34" s="69"/>
      <c r="I34" s="69"/>
      <c r="J34" s="69"/>
      <c r="K34" s="70"/>
      <c r="L34" s="22" t="s">
        <v>32</v>
      </c>
      <c r="M34" s="23"/>
      <c r="N34" s="4">
        <f>SUMIF(F:F,19%,L:L)</f>
        <v>0</v>
      </c>
    </row>
    <row r="35" spans="1:14" s="59" customFormat="1" ht="26.5" customHeight="1" x14ac:dyDescent="0.35">
      <c r="A35" s="69"/>
      <c r="B35" s="69"/>
      <c r="C35" s="69"/>
      <c r="D35" s="69"/>
      <c r="E35" s="69"/>
      <c r="F35" s="69"/>
      <c r="G35" s="69"/>
      <c r="H35" s="69"/>
      <c r="I35" s="69"/>
      <c r="J35" s="69"/>
      <c r="K35" s="70"/>
      <c r="L35" s="20" t="s">
        <v>33</v>
      </c>
      <c r="M35" s="21"/>
      <c r="N35" s="5">
        <f>SUM(N33:N34)</f>
        <v>0</v>
      </c>
    </row>
    <row r="36" spans="1:14" s="59" customFormat="1" ht="26.5" customHeight="1" x14ac:dyDescent="0.35">
      <c r="A36" s="69"/>
      <c r="B36" s="69"/>
      <c r="C36" s="69"/>
      <c r="D36" s="69"/>
      <c r="E36" s="69"/>
      <c r="F36" s="69"/>
      <c r="G36" s="69"/>
      <c r="H36" s="69"/>
      <c r="I36" s="69"/>
      <c r="J36" s="69"/>
      <c r="K36" s="70"/>
      <c r="L36" s="24" t="s">
        <v>34</v>
      </c>
      <c r="M36" s="25"/>
      <c r="N36" s="4">
        <f>ROUND(SUM(M20:M28),0)</f>
        <v>0</v>
      </c>
    </row>
    <row r="37" spans="1:14" s="59" customFormat="1" ht="26.5" customHeight="1" x14ac:dyDescent="0.35">
      <c r="A37" s="69"/>
      <c r="B37" s="69"/>
      <c r="C37" s="69"/>
      <c r="D37" s="69"/>
      <c r="E37" s="69"/>
      <c r="F37" s="69"/>
      <c r="G37" s="69"/>
      <c r="H37" s="69"/>
      <c r="I37" s="69"/>
      <c r="J37" s="69"/>
      <c r="K37" s="70"/>
      <c r="L37" s="26" t="s">
        <v>35</v>
      </c>
      <c r="M37" s="27"/>
      <c r="N37" s="5">
        <f>SUM(N36)</f>
        <v>0</v>
      </c>
    </row>
    <row r="38" spans="1:14" s="59" customFormat="1" ht="26.5" customHeight="1" x14ac:dyDescent="0.35">
      <c r="A38" s="71"/>
      <c r="B38" s="71"/>
      <c r="C38" s="71"/>
      <c r="D38" s="71"/>
      <c r="E38" s="71"/>
      <c r="F38" s="71"/>
      <c r="G38" s="71"/>
      <c r="H38" s="71"/>
      <c r="I38" s="71"/>
      <c r="J38" s="71"/>
      <c r="K38" s="72"/>
      <c r="L38" s="26" t="s">
        <v>36</v>
      </c>
      <c r="M38" s="27"/>
      <c r="N38" s="5">
        <f>+N32+N35+N37</f>
        <v>0</v>
      </c>
    </row>
    <row r="40" spans="1:14" x14ac:dyDescent="0.3">
      <c r="A40" s="18"/>
      <c r="B40" s="18"/>
      <c r="C40" s="18"/>
      <c r="D40" s="18"/>
    </row>
    <row r="41" spans="1:14" x14ac:dyDescent="0.3">
      <c r="A41" s="18"/>
      <c r="B41" s="18"/>
      <c r="C41" s="18"/>
      <c r="D41" s="18"/>
    </row>
    <row r="42" spans="1:14" ht="90.65" customHeight="1" x14ac:dyDescent="0.3">
      <c r="A42" s="18"/>
      <c r="B42" s="18"/>
      <c r="C42" s="18"/>
      <c r="D42" s="18"/>
    </row>
    <row r="43" spans="1:14" ht="14.5" thickBot="1" x14ac:dyDescent="0.35">
      <c r="A43" s="18"/>
      <c r="B43" s="18"/>
      <c r="C43" s="18"/>
      <c r="D43" s="18"/>
    </row>
    <row r="44" spans="1:14" x14ac:dyDescent="0.3">
      <c r="B44" s="73" t="s">
        <v>37</v>
      </c>
    </row>
    <row r="46" spans="1:14" x14ac:dyDescent="0.3">
      <c r="A46" s="74" t="s">
        <v>38</v>
      </c>
    </row>
  </sheetData>
  <sheetProtection algorithmName="SHA-512" hashValue="o9cCl+ve0B2TTjCVhA99Ez5TzbZ0LQH+SFuKKQCV1oGRgZceLsltwsA3i/dlJYxXXZycg+UUe1RH8kWv/s5i1w==" saltValue="mvFFSg6avcxX2mJysUTB+Q==" spinCount="100000" sheet="1" scenarios="1" selectLockedCells="1"/>
  <autoFilter ref="A19:N38"/>
  <dataConsolidate/>
  <mergeCells count="25">
    <mergeCell ref="A40:D43"/>
    <mergeCell ref="L31:M31"/>
    <mergeCell ref="L32:M32"/>
    <mergeCell ref="L33:M33"/>
    <mergeCell ref="L34:M34"/>
    <mergeCell ref="L36:M36"/>
    <mergeCell ref="L37:M37"/>
    <mergeCell ref="A30:K38"/>
    <mergeCell ref="L35:M35"/>
    <mergeCell ref="L38:M38"/>
    <mergeCell ref="L30:M30"/>
    <mergeCell ref="M2:N5"/>
    <mergeCell ref="A10:B10"/>
    <mergeCell ref="A2:A5"/>
    <mergeCell ref="B2:L2"/>
    <mergeCell ref="B3:L3"/>
    <mergeCell ref="B4:L5"/>
    <mergeCell ref="E10:G10"/>
    <mergeCell ref="K10:M10"/>
    <mergeCell ref="B29:K29"/>
    <mergeCell ref="L29:M29"/>
    <mergeCell ref="C14:F14"/>
    <mergeCell ref="C16:F16"/>
    <mergeCell ref="C12:F12"/>
    <mergeCell ref="A12:B16"/>
  </mergeCells>
  <dataValidations count="1">
    <dataValidation type="whole" allowBlank="1" showInputMessage="1" showErrorMessage="1" sqref="E20:E28">
      <formula1>0</formula1>
      <formula2>1E+40</formula2>
    </dataValidation>
  </dataValidations>
  <pageMargins left="0.70866141732283472" right="0.70866141732283472" top="0.74803149606299213" bottom="0.74803149606299213" header="0.31496062992125984" footer="0.31496062992125984"/>
  <pageSetup paperSize="5" scale="4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Hoja2!$G$5:$G$7</xm:f>
          </x14:formula1>
          <xm:sqref>H20:H28</xm:sqref>
        </x14:dataValidation>
        <x14:dataValidation type="list" allowBlank="1" showInputMessage="1" showErrorMessage="1">
          <x14:formula1>
            <xm:f>Hoja2!$E$5:$E$7</xm:f>
          </x14:formula1>
          <xm:sqref>F20:F28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G7"/>
  <sheetViews>
    <sheetView workbookViewId="0">
      <selection activeCell="G8" sqref="G8"/>
    </sheetView>
  </sheetViews>
  <sheetFormatPr baseColWidth="10" defaultColWidth="11.453125" defaultRowHeight="14.5" x14ac:dyDescent="0.35"/>
  <sheetData>
    <row r="5" spans="5:7" x14ac:dyDescent="0.35">
      <c r="E5" s="11">
        <v>0</v>
      </c>
      <c r="G5" s="11">
        <v>0</v>
      </c>
    </row>
    <row r="6" spans="5:7" x14ac:dyDescent="0.35">
      <c r="E6" s="11">
        <v>0.05</v>
      </c>
      <c r="G6" s="11">
        <v>0.04</v>
      </c>
    </row>
    <row r="7" spans="5:7" x14ac:dyDescent="0.35">
      <c r="E7" s="11">
        <v>0.19</v>
      </c>
      <c r="G7" s="11">
        <v>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2022-11-15T22:25:03Z</dcterms:modified>
  <cp:category/>
  <cp:contentStatus/>
</cp:coreProperties>
</file>