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C:\Users\yrios\Desktop\"/>
    </mc:Choice>
  </mc:AlternateContent>
  <xr:revisionPtr revIDLastSave="0" documentId="13_ncr:1_{B700F6D9-C9AA-4455-99E0-B361C84E5D01}" xr6:coauthVersionLast="47" xr6:coauthVersionMax="47" xr10:uidLastSave="{00000000-0000-0000-0000-000000000000}"/>
  <bookViews>
    <workbookView xWindow="-108" yWindow="-108" windowWidth="23256" windowHeight="12576" xr2:uid="{00000000-000D-0000-FFFF-FFFF00000000}"/>
  </bookViews>
  <sheets>
    <sheet name="Hoja1" sheetId="1" r:id="rId1"/>
    <sheet name="Hoja2" sheetId="2" r:id="rId2"/>
  </sheets>
  <definedNames>
    <definedName name="_xlnm._FilterDatabase" localSheetId="0" hidden="1">Hoja1!$A$19:$N$19</definedName>
    <definedName name="_xlnm.Print_Area" localSheetId="0">Hoja1!$A$1:$N$169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N156" i="1" l="1"/>
  <c r="N153" i="1"/>
  <c r="G21" i="1" l="1"/>
  <c r="I21" i="1"/>
  <c r="K21" i="1"/>
  <c r="L21" i="1" s="1"/>
  <c r="G22" i="1"/>
  <c r="J22" i="1" s="1"/>
  <c r="I22" i="1"/>
  <c r="K22" i="1"/>
  <c r="L22" i="1" s="1"/>
  <c r="G23" i="1"/>
  <c r="I23" i="1"/>
  <c r="K23" i="1"/>
  <c r="G24" i="1"/>
  <c r="I24" i="1"/>
  <c r="K24" i="1"/>
  <c r="M24" i="1" s="1"/>
  <c r="G25" i="1"/>
  <c r="I25" i="1"/>
  <c r="K25" i="1"/>
  <c r="L25" i="1" s="1"/>
  <c r="G26" i="1"/>
  <c r="J26" i="1" s="1"/>
  <c r="I26" i="1"/>
  <c r="K26" i="1"/>
  <c r="L26" i="1" s="1"/>
  <c r="G27" i="1"/>
  <c r="I27" i="1"/>
  <c r="K27" i="1"/>
  <c r="G28" i="1"/>
  <c r="I28" i="1"/>
  <c r="K28" i="1"/>
  <c r="M28" i="1" s="1"/>
  <c r="G29" i="1"/>
  <c r="I29" i="1"/>
  <c r="K29" i="1"/>
  <c r="L29" i="1" s="1"/>
  <c r="G30" i="1"/>
  <c r="I30" i="1"/>
  <c r="K30" i="1"/>
  <c r="M30" i="1" s="1"/>
  <c r="G31" i="1"/>
  <c r="I31" i="1"/>
  <c r="K31" i="1"/>
  <c r="G32" i="1"/>
  <c r="I32" i="1"/>
  <c r="K32" i="1"/>
  <c r="M32" i="1" s="1"/>
  <c r="G33" i="1"/>
  <c r="I33" i="1"/>
  <c r="K33" i="1"/>
  <c r="M33" i="1" s="1"/>
  <c r="G34" i="1"/>
  <c r="I34" i="1"/>
  <c r="K34" i="1"/>
  <c r="L34" i="1" s="1"/>
  <c r="G35" i="1"/>
  <c r="I35" i="1"/>
  <c r="K35" i="1"/>
  <c r="G36" i="1"/>
  <c r="I36" i="1"/>
  <c r="K36" i="1"/>
  <c r="M36" i="1" s="1"/>
  <c r="G37" i="1"/>
  <c r="I37" i="1"/>
  <c r="K37" i="1"/>
  <c r="L37" i="1" s="1"/>
  <c r="G38" i="1"/>
  <c r="I38" i="1"/>
  <c r="K38" i="1"/>
  <c r="L38" i="1" s="1"/>
  <c r="G39" i="1"/>
  <c r="I39" i="1"/>
  <c r="K39" i="1"/>
  <c r="G40" i="1"/>
  <c r="I40" i="1"/>
  <c r="K40" i="1"/>
  <c r="M40" i="1" s="1"/>
  <c r="G41" i="1"/>
  <c r="I41" i="1"/>
  <c r="K41" i="1"/>
  <c r="L41" i="1" s="1"/>
  <c r="G42" i="1"/>
  <c r="I42" i="1"/>
  <c r="K42" i="1"/>
  <c r="L42" i="1" s="1"/>
  <c r="G43" i="1"/>
  <c r="I43" i="1"/>
  <c r="K43" i="1"/>
  <c r="G44" i="1"/>
  <c r="I44" i="1"/>
  <c r="K44" i="1"/>
  <c r="M44" i="1" s="1"/>
  <c r="G45" i="1"/>
  <c r="I45" i="1"/>
  <c r="K45" i="1"/>
  <c r="L45" i="1" s="1"/>
  <c r="G46" i="1"/>
  <c r="I46" i="1"/>
  <c r="K46" i="1"/>
  <c r="M46" i="1" s="1"/>
  <c r="G47" i="1"/>
  <c r="I47" i="1"/>
  <c r="K47" i="1"/>
  <c r="G48" i="1"/>
  <c r="I48" i="1"/>
  <c r="K48" i="1"/>
  <c r="M48" i="1" s="1"/>
  <c r="G49" i="1"/>
  <c r="I49" i="1"/>
  <c r="K49" i="1"/>
  <c r="M49" i="1" s="1"/>
  <c r="G50" i="1"/>
  <c r="I50" i="1"/>
  <c r="K50" i="1"/>
  <c r="L50" i="1" s="1"/>
  <c r="G51" i="1"/>
  <c r="I51" i="1"/>
  <c r="K51" i="1"/>
  <c r="G52" i="1"/>
  <c r="I52" i="1"/>
  <c r="K52" i="1"/>
  <c r="M52" i="1" s="1"/>
  <c r="G53" i="1"/>
  <c r="I53" i="1"/>
  <c r="K53" i="1"/>
  <c r="L53" i="1" s="1"/>
  <c r="G54" i="1"/>
  <c r="I54" i="1"/>
  <c r="K54" i="1"/>
  <c r="L54" i="1" s="1"/>
  <c r="G55" i="1"/>
  <c r="I55" i="1"/>
  <c r="K55" i="1"/>
  <c r="G56" i="1"/>
  <c r="I56" i="1"/>
  <c r="K56" i="1"/>
  <c r="M56" i="1" s="1"/>
  <c r="G57" i="1"/>
  <c r="I57" i="1"/>
  <c r="K57" i="1"/>
  <c r="L57" i="1" s="1"/>
  <c r="G58" i="1"/>
  <c r="I58" i="1"/>
  <c r="K58" i="1"/>
  <c r="L58" i="1" s="1"/>
  <c r="G59" i="1"/>
  <c r="I59" i="1"/>
  <c r="K59" i="1"/>
  <c r="G60" i="1"/>
  <c r="I60" i="1"/>
  <c r="K60" i="1"/>
  <c r="M60" i="1" s="1"/>
  <c r="G61" i="1"/>
  <c r="I61" i="1"/>
  <c r="K61" i="1"/>
  <c r="L61" i="1" s="1"/>
  <c r="G62" i="1"/>
  <c r="I62" i="1"/>
  <c r="K62" i="1"/>
  <c r="M62" i="1" s="1"/>
  <c r="G63" i="1"/>
  <c r="I63" i="1"/>
  <c r="K63" i="1"/>
  <c r="G64" i="1"/>
  <c r="I64" i="1"/>
  <c r="K64" i="1"/>
  <c r="M64" i="1" s="1"/>
  <c r="G65" i="1"/>
  <c r="I65" i="1"/>
  <c r="K65" i="1"/>
  <c r="M65" i="1" s="1"/>
  <c r="G66" i="1"/>
  <c r="I66" i="1"/>
  <c r="K66" i="1"/>
  <c r="L66" i="1" s="1"/>
  <c r="G67" i="1"/>
  <c r="I67" i="1"/>
  <c r="K67" i="1"/>
  <c r="G68" i="1"/>
  <c r="I68" i="1"/>
  <c r="K68" i="1"/>
  <c r="G69" i="1"/>
  <c r="I69" i="1"/>
  <c r="K69" i="1"/>
  <c r="L69" i="1" s="1"/>
  <c r="G70" i="1"/>
  <c r="I70" i="1"/>
  <c r="K70" i="1"/>
  <c r="L70" i="1" s="1"/>
  <c r="G71" i="1"/>
  <c r="I71" i="1"/>
  <c r="K71" i="1"/>
  <c r="G72" i="1"/>
  <c r="I72" i="1"/>
  <c r="K72" i="1"/>
  <c r="L72" i="1" s="1"/>
  <c r="G73" i="1"/>
  <c r="I73" i="1"/>
  <c r="K73" i="1"/>
  <c r="M73" i="1" s="1"/>
  <c r="G74" i="1"/>
  <c r="I74" i="1"/>
  <c r="K74" i="1"/>
  <c r="L74" i="1" s="1"/>
  <c r="G75" i="1"/>
  <c r="I75" i="1"/>
  <c r="K75" i="1"/>
  <c r="G76" i="1"/>
  <c r="I76" i="1"/>
  <c r="K76" i="1"/>
  <c r="L76" i="1" s="1"/>
  <c r="G77" i="1"/>
  <c r="I77" i="1"/>
  <c r="K77" i="1"/>
  <c r="L77" i="1" s="1"/>
  <c r="G78" i="1"/>
  <c r="I78" i="1"/>
  <c r="K78" i="1"/>
  <c r="M78" i="1" s="1"/>
  <c r="G79" i="1"/>
  <c r="I79" i="1"/>
  <c r="K79" i="1"/>
  <c r="G80" i="1"/>
  <c r="I80" i="1"/>
  <c r="K80" i="1"/>
  <c r="L80" i="1" s="1"/>
  <c r="G81" i="1"/>
  <c r="I81" i="1"/>
  <c r="K81" i="1"/>
  <c r="M81" i="1" s="1"/>
  <c r="G82" i="1"/>
  <c r="I82" i="1"/>
  <c r="K82" i="1"/>
  <c r="L82" i="1" s="1"/>
  <c r="G83" i="1"/>
  <c r="I83" i="1"/>
  <c r="K83" i="1"/>
  <c r="G84" i="1"/>
  <c r="I84" i="1"/>
  <c r="K84" i="1"/>
  <c r="M84" i="1" s="1"/>
  <c r="G85" i="1"/>
  <c r="I85" i="1"/>
  <c r="K85" i="1"/>
  <c r="L85" i="1" s="1"/>
  <c r="G86" i="1"/>
  <c r="I86" i="1"/>
  <c r="K86" i="1"/>
  <c r="L86" i="1" s="1"/>
  <c r="G87" i="1"/>
  <c r="I87" i="1"/>
  <c r="K87" i="1"/>
  <c r="G88" i="1"/>
  <c r="I88" i="1"/>
  <c r="K88" i="1"/>
  <c r="M88" i="1" s="1"/>
  <c r="G89" i="1"/>
  <c r="I89" i="1"/>
  <c r="K89" i="1"/>
  <c r="L89" i="1" s="1"/>
  <c r="G90" i="1"/>
  <c r="I90" i="1"/>
  <c r="K90" i="1"/>
  <c r="L90" i="1" s="1"/>
  <c r="G91" i="1"/>
  <c r="I91" i="1"/>
  <c r="K91" i="1"/>
  <c r="G92" i="1"/>
  <c r="I92" i="1"/>
  <c r="K92" i="1"/>
  <c r="M92" i="1" s="1"/>
  <c r="G93" i="1"/>
  <c r="I93" i="1"/>
  <c r="K93" i="1"/>
  <c r="L93" i="1" s="1"/>
  <c r="G94" i="1"/>
  <c r="I94" i="1"/>
  <c r="K94" i="1"/>
  <c r="M94" i="1" s="1"/>
  <c r="G95" i="1"/>
  <c r="I95" i="1"/>
  <c r="K95" i="1"/>
  <c r="G96" i="1"/>
  <c r="I96" i="1"/>
  <c r="K96" i="1"/>
  <c r="M96" i="1" s="1"/>
  <c r="G97" i="1"/>
  <c r="I97" i="1"/>
  <c r="K97" i="1"/>
  <c r="L97" i="1" s="1"/>
  <c r="G98" i="1"/>
  <c r="J98" i="1" s="1"/>
  <c r="I98" i="1"/>
  <c r="K98" i="1"/>
  <c r="L98" i="1" s="1"/>
  <c r="G99" i="1"/>
  <c r="I99" i="1"/>
  <c r="K99" i="1"/>
  <c r="G100" i="1"/>
  <c r="I100" i="1"/>
  <c r="K100" i="1"/>
  <c r="M100" i="1" s="1"/>
  <c r="G101" i="1"/>
  <c r="I101" i="1"/>
  <c r="K101" i="1"/>
  <c r="L101" i="1" s="1"/>
  <c r="G102" i="1"/>
  <c r="I102" i="1"/>
  <c r="K102" i="1"/>
  <c r="M102" i="1" s="1"/>
  <c r="G103" i="1"/>
  <c r="I103" i="1"/>
  <c r="K103" i="1"/>
  <c r="G104" i="1"/>
  <c r="I104" i="1"/>
  <c r="K104" i="1"/>
  <c r="M104" i="1" s="1"/>
  <c r="G105" i="1"/>
  <c r="I105" i="1"/>
  <c r="K105" i="1"/>
  <c r="L105" i="1" s="1"/>
  <c r="G106" i="1"/>
  <c r="I106" i="1"/>
  <c r="K106" i="1"/>
  <c r="L106" i="1" s="1"/>
  <c r="G107" i="1"/>
  <c r="I107" i="1"/>
  <c r="K107" i="1"/>
  <c r="L107" i="1" s="1"/>
  <c r="G108" i="1"/>
  <c r="I108" i="1"/>
  <c r="K108" i="1"/>
  <c r="G109" i="1"/>
  <c r="I109" i="1"/>
  <c r="K109" i="1"/>
  <c r="G110" i="1"/>
  <c r="I110" i="1"/>
  <c r="K110" i="1"/>
  <c r="M110" i="1" s="1"/>
  <c r="G111" i="1"/>
  <c r="I111" i="1"/>
  <c r="K111" i="1"/>
  <c r="L111" i="1" s="1"/>
  <c r="G112" i="1"/>
  <c r="I112" i="1"/>
  <c r="K112" i="1"/>
  <c r="G113" i="1"/>
  <c r="I113" i="1"/>
  <c r="K113" i="1"/>
  <c r="L113" i="1" s="1"/>
  <c r="G114" i="1"/>
  <c r="I114" i="1"/>
  <c r="K114" i="1"/>
  <c r="L114" i="1" s="1"/>
  <c r="G115" i="1"/>
  <c r="I115" i="1"/>
  <c r="K115" i="1"/>
  <c r="M115" i="1" s="1"/>
  <c r="G116" i="1"/>
  <c r="I116" i="1"/>
  <c r="K116" i="1"/>
  <c r="G117" i="1"/>
  <c r="I117" i="1"/>
  <c r="K117" i="1"/>
  <c r="L117" i="1" s="1"/>
  <c r="G118" i="1"/>
  <c r="I118" i="1"/>
  <c r="K118" i="1"/>
  <c r="M118" i="1" s="1"/>
  <c r="G119" i="1"/>
  <c r="I119" i="1"/>
  <c r="K119" i="1"/>
  <c r="L119" i="1" s="1"/>
  <c r="G120" i="1"/>
  <c r="I120" i="1"/>
  <c r="K120" i="1"/>
  <c r="G121" i="1"/>
  <c r="I121" i="1"/>
  <c r="K121" i="1"/>
  <c r="L121" i="1" s="1"/>
  <c r="G122" i="1"/>
  <c r="I122" i="1"/>
  <c r="K122" i="1"/>
  <c r="L122" i="1" s="1"/>
  <c r="G123" i="1"/>
  <c r="I123" i="1"/>
  <c r="K123" i="1"/>
  <c r="L123" i="1" s="1"/>
  <c r="G124" i="1"/>
  <c r="I124" i="1"/>
  <c r="K124" i="1"/>
  <c r="G125" i="1"/>
  <c r="I125" i="1"/>
  <c r="K125" i="1"/>
  <c r="G126" i="1"/>
  <c r="I126" i="1"/>
  <c r="K126" i="1"/>
  <c r="M126" i="1" s="1"/>
  <c r="G127" i="1"/>
  <c r="I127" i="1"/>
  <c r="K127" i="1"/>
  <c r="L127" i="1" s="1"/>
  <c r="G128" i="1"/>
  <c r="I128" i="1"/>
  <c r="K128" i="1"/>
  <c r="G129" i="1"/>
  <c r="I129" i="1"/>
  <c r="K129" i="1"/>
  <c r="L129" i="1" s="1"/>
  <c r="G130" i="1"/>
  <c r="I130" i="1"/>
  <c r="K130" i="1"/>
  <c r="L130" i="1" s="1"/>
  <c r="G131" i="1"/>
  <c r="I131" i="1"/>
  <c r="K131" i="1"/>
  <c r="L131" i="1" s="1"/>
  <c r="G132" i="1"/>
  <c r="I132" i="1"/>
  <c r="K132" i="1"/>
  <c r="G133" i="1"/>
  <c r="I133" i="1"/>
  <c r="K133" i="1"/>
  <c r="L133" i="1" s="1"/>
  <c r="G134" i="1"/>
  <c r="I134" i="1"/>
  <c r="K134" i="1"/>
  <c r="L134" i="1" s="1"/>
  <c r="G135" i="1"/>
  <c r="I135" i="1"/>
  <c r="K135" i="1"/>
  <c r="L135" i="1" s="1"/>
  <c r="G136" i="1"/>
  <c r="I136" i="1"/>
  <c r="K136" i="1"/>
  <c r="L136" i="1" s="1"/>
  <c r="G137" i="1"/>
  <c r="I137" i="1"/>
  <c r="K137" i="1"/>
  <c r="M137" i="1" s="1"/>
  <c r="G138" i="1"/>
  <c r="I138" i="1"/>
  <c r="K138" i="1"/>
  <c r="L138" i="1" s="1"/>
  <c r="G139" i="1"/>
  <c r="I139" i="1"/>
  <c r="K139" i="1"/>
  <c r="L139" i="1" s="1"/>
  <c r="G140" i="1"/>
  <c r="I140" i="1"/>
  <c r="K140" i="1"/>
  <c r="L140" i="1" s="1"/>
  <c r="G141" i="1"/>
  <c r="I141" i="1"/>
  <c r="K141" i="1"/>
  <c r="M141" i="1" s="1"/>
  <c r="G142" i="1"/>
  <c r="I142" i="1"/>
  <c r="K142" i="1"/>
  <c r="L142" i="1" s="1"/>
  <c r="G143" i="1"/>
  <c r="I143" i="1"/>
  <c r="K143" i="1"/>
  <c r="M143" i="1" s="1"/>
  <c r="G144" i="1"/>
  <c r="I144" i="1"/>
  <c r="K144" i="1"/>
  <c r="L144" i="1" s="1"/>
  <c r="G145" i="1"/>
  <c r="I145" i="1"/>
  <c r="K145" i="1"/>
  <c r="M145" i="1" s="1"/>
  <c r="G146" i="1"/>
  <c r="I146" i="1"/>
  <c r="K146" i="1"/>
  <c r="L146" i="1" s="1"/>
  <c r="G147" i="1"/>
  <c r="I147" i="1"/>
  <c r="K147" i="1"/>
  <c r="L147" i="1" s="1"/>
  <c r="G148" i="1"/>
  <c r="I148" i="1"/>
  <c r="K148" i="1"/>
  <c r="L148" i="1" s="1"/>
  <c r="G149" i="1"/>
  <c r="I149" i="1"/>
  <c r="K149" i="1"/>
  <c r="M149" i="1" s="1"/>
  <c r="G150" i="1"/>
  <c r="I150" i="1"/>
  <c r="K150" i="1"/>
  <c r="L150" i="1" s="1"/>
  <c r="G151" i="1"/>
  <c r="I151" i="1"/>
  <c r="K151" i="1"/>
  <c r="M151" i="1" s="1"/>
  <c r="M26" i="1" l="1"/>
  <c r="J148" i="1"/>
  <c r="L78" i="1"/>
  <c r="L65" i="1"/>
  <c r="N65" i="1" s="1"/>
  <c r="L64" i="1"/>
  <c r="N64" i="1" s="1"/>
  <c r="J78" i="1"/>
  <c r="J60" i="1"/>
  <c r="J82" i="1"/>
  <c r="J42" i="1"/>
  <c r="M111" i="1"/>
  <c r="L110" i="1"/>
  <c r="L46" i="1"/>
  <c r="N46" i="1" s="1"/>
  <c r="J137" i="1"/>
  <c r="L115" i="1"/>
  <c r="M114" i="1"/>
  <c r="J109" i="1"/>
  <c r="J45" i="1"/>
  <c r="J55" i="1"/>
  <c r="L151" i="1"/>
  <c r="J95" i="1"/>
  <c r="L92" i="1"/>
  <c r="N92" i="1" s="1"/>
  <c r="J102" i="1"/>
  <c r="J83" i="1"/>
  <c r="L143" i="1"/>
  <c r="N143" i="1" s="1"/>
  <c r="M142" i="1"/>
  <c r="N142" i="1" s="1"/>
  <c r="L137" i="1"/>
  <c r="J131" i="1"/>
  <c r="J127" i="1"/>
  <c r="J103" i="1"/>
  <c r="J91" i="1"/>
  <c r="J75" i="1"/>
  <c r="M58" i="1"/>
  <c r="N58" i="1" s="1"/>
  <c r="M98" i="1"/>
  <c r="N98" i="1" s="1"/>
  <c r="J90" i="1"/>
  <c r="M86" i="1"/>
  <c r="L81" i="1"/>
  <c r="N78" i="1"/>
  <c r="J44" i="1"/>
  <c r="M38" i="1"/>
  <c r="L33" i="1"/>
  <c r="N33" i="1" s="1"/>
  <c r="L32" i="1"/>
  <c r="N32" i="1" s="1"/>
  <c r="M25" i="1"/>
  <c r="N25" i="1" s="1"/>
  <c r="J151" i="1"/>
  <c r="J96" i="1"/>
  <c r="J87" i="1"/>
  <c r="J61" i="1"/>
  <c r="J28" i="1"/>
  <c r="J23" i="1"/>
  <c r="J113" i="1"/>
  <c r="N151" i="1"/>
  <c r="J144" i="1"/>
  <c r="J128" i="1"/>
  <c r="J124" i="1"/>
  <c r="J108" i="1"/>
  <c r="L102" i="1"/>
  <c r="N102" i="1" s="1"/>
  <c r="L100" i="1"/>
  <c r="N100" i="1" s="1"/>
  <c r="J94" i="1"/>
  <c r="L88" i="1"/>
  <c r="N88" i="1" s="1"/>
  <c r="J70" i="1"/>
  <c r="L24" i="1"/>
  <c r="M131" i="1"/>
  <c r="N131" i="1" s="1"/>
  <c r="M69" i="1"/>
  <c r="N69" i="1" s="1"/>
  <c r="M45" i="1"/>
  <c r="M42" i="1"/>
  <c r="N42" i="1" s="1"/>
  <c r="M147" i="1"/>
  <c r="N147" i="1" s="1"/>
  <c r="N137" i="1"/>
  <c r="J135" i="1"/>
  <c r="J111" i="1"/>
  <c r="J99" i="1"/>
  <c r="L96" i="1"/>
  <c r="N96" i="1" s="1"/>
  <c r="L94" i="1"/>
  <c r="N94" i="1" s="1"/>
  <c r="J86" i="1"/>
  <c r="L62" i="1"/>
  <c r="N62" i="1" s="1"/>
  <c r="M61" i="1"/>
  <c r="N61" i="1" s="1"/>
  <c r="L60" i="1"/>
  <c r="M54" i="1"/>
  <c r="N54" i="1" s="1"/>
  <c r="L49" i="1"/>
  <c r="N49" i="1" s="1"/>
  <c r="L48" i="1"/>
  <c r="N48" i="1" s="1"/>
  <c r="L44" i="1"/>
  <c r="J39" i="1"/>
  <c r="L30" i="1"/>
  <c r="N30" i="1" s="1"/>
  <c r="M29" i="1"/>
  <c r="L28" i="1"/>
  <c r="M22" i="1"/>
  <c r="N22" i="1" s="1"/>
  <c r="N111" i="1"/>
  <c r="N86" i="1"/>
  <c r="J149" i="1"/>
  <c r="J147" i="1"/>
  <c r="M144" i="1"/>
  <c r="N144" i="1" s="1"/>
  <c r="J138" i="1"/>
  <c r="M123" i="1"/>
  <c r="N123" i="1" s="1"/>
  <c r="L118" i="1"/>
  <c r="N118" i="1" s="1"/>
  <c r="M107" i="1"/>
  <c r="N107" i="1" s="1"/>
  <c r="L84" i="1"/>
  <c r="N84" i="1" s="1"/>
  <c r="J79" i="1"/>
  <c r="L73" i="1"/>
  <c r="N73" i="1" s="1"/>
  <c r="J58" i="1"/>
  <c r="M150" i="1"/>
  <c r="N150" i="1" s="1"/>
  <c r="M146" i="1"/>
  <c r="N146" i="1" s="1"/>
  <c r="L141" i="1"/>
  <c r="N141" i="1" s="1"/>
  <c r="M140" i="1"/>
  <c r="M139" i="1"/>
  <c r="N139" i="1" s="1"/>
  <c r="M136" i="1"/>
  <c r="N136" i="1" s="1"/>
  <c r="M135" i="1"/>
  <c r="N135" i="1" s="1"/>
  <c r="M130" i="1"/>
  <c r="M127" i="1"/>
  <c r="N127" i="1" s="1"/>
  <c r="M82" i="1"/>
  <c r="N82" i="1" s="1"/>
  <c r="M57" i="1"/>
  <c r="M41" i="1"/>
  <c r="L145" i="1"/>
  <c r="N145" i="1" s="1"/>
  <c r="M138" i="1"/>
  <c r="N138" i="1" s="1"/>
  <c r="M134" i="1"/>
  <c r="M122" i="1"/>
  <c r="M119" i="1"/>
  <c r="N119" i="1" s="1"/>
  <c r="M106" i="1"/>
  <c r="N106" i="1" s="1"/>
  <c r="M90" i="1"/>
  <c r="N90" i="1" s="1"/>
  <c r="M77" i="1"/>
  <c r="N77" i="1" s="1"/>
  <c r="M74" i="1"/>
  <c r="N74" i="1" s="1"/>
  <c r="M70" i="1"/>
  <c r="N70" i="1" s="1"/>
  <c r="M66" i="1"/>
  <c r="N66" i="1" s="1"/>
  <c r="L56" i="1"/>
  <c r="N56" i="1" s="1"/>
  <c r="M53" i="1"/>
  <c r="N53" i="1" s="1"/>
  <c r="M50" i="1"/>
  <c r="N50" i="1" s="1"/>
  <c r="L40" i="1"/>
  <c r="N40" i="1" s="1"/>
  <c r="M37" i="1"/>
  <c r="N37" i="1" s="1"/>
  <c r="M34" i="1"/>
  <c r="N34" i="1" s="1"/>
  <c r="N115" i="1"/>
  <c r="L149" i="1"/>
  <c r="N149" i="1" s="1"/>
  <c r="M148" i="1"/>
  <c r="N148" i="1" s="1"/>
  <c r="L126" i="1"/>
  <c r="N126" i="1" s="1"/>
  <c r="L104" i="1"/>
  <c r="N104" i="1" s="1"/>
  <c r="L52" i="1"/>
  <c r="N52" i="1" s="1"/>
  <c r="L36" i="1"/>
  <c r="N36" i="1" s="1"/>
  <c r="J132" i="1"/>
  <c r="J129" i="1"/>
  <c r="J125" i="1"/>
  <c r="J123" i="1"/>
  <c r="J120" i="1"/>
  <c r="J100" i="1"/>
  <c r="J85" i="1"/>
  <c r="J81" i="1"/>
  <c r="J76" i="1"/>
  <c r="J71" i="1"/>
  <c r="J56" i="1"/>
  <c r="J40" i="1"/>
  <c r="J38" i="1"/>
  <c r="J35" i="1"/>
  <c r="N26" i="1"/>
  <c r="J24" i="1"/>
  <c r="J146" i="1"/>
  <c r="J142" i="1"/>
  <c r="J141" i="1"/>
  <c r="J140" i="1"/>
  <c r="J136" i="1"/>
  <c r="J134" i="1"/>
  <c r="J133" i="1"/>
  <c r="J121" i="1"/>
  <c r="J119" i="1"/>
  <c r="J116" i="1"/>
  <c r="J104" i="1"/>
  <c r="J88" i="1"/>
  <c r="J72" i="1"/>
  <c r="J68" i="1"/>
  <c r="J66" i="1"/>
  <c r="J63" i="1"/>
  <c r="J53" i="1"/>
  <c r="J52" i="1"/>
  <c r="J50" i="1"/>
  <c r="J47" i="1"/>
  <c r="N38" i="1"/>
  <c r="J36" i="1"/>
  <c r="J34" i="1"/>
  <c r="J31" i="1"/>
  <c r="J143" i="1"/>
  <c r="J107" i="1"/>
  <c r="J84" i="1"/>
  <c r="J80" i="1"/>
  <c r="J77" i="1"/>
  <c r="J67" i="1"/>
  <c r="J57" i="1"/>
  <c r="J54" i="1"/>
  <c r="J51" i="1"/>
  <c r="J150" i="1"/>
  <c r="J145" i="1"/>
  <c r="J139" i="1"/>
  <c r="J118" i="1"/>
  <c r="J117" i="1"/>
  <c r="J115" i="1"/>
  <c r="J112" i="1"/>
  <c r="J92" i="1"/>
  <c r="J73" i="1"/>
  <c r="J65" i="1"/>
  <c r="J64" i="1"/>
  <c r="J62" i="1"/>
  <c r="J59" i="1"/>
  <c r="J49" i="1"/>
  <c r="J48" i="1"/>
  <c r="J46" i="1"/>
  <c r="J43" i="1"/>
  <c r="J32" i="1"/>
  <c r="J30" i="1"/>
  <c r="J27" i="1"/>
  <c r="J21" i="1"/>
  <c r="N110" i="1"/>
  <c r="J74" i="1"/>
  <c r="N57" i="1"/>
  <c r="N45" i="1"/>
  <c r="N41" i="1"/>
  <c r="N29" i="1"/>
  <c r="L108" i="1"/>
  <c r="M108" i="1"/>
  <c r="J130" i="1"/>
  <c r="N122" i="1"/>
  <c r="L43" i="1"/>
  <c r="M43" i="1"/>
  <c r="L39" i="1"/>
  <c r="M39" i="1"/>
  <c r="L31" i="1"/>
  <c r="M31" i="1"/>
  <c r="L27" i="1"/>
  <c r="M27" i="1"/>
  <c r="N134" i="1"/>
  <c r="M133" i="1"/>
  <c r="N133" i="1" s="1"/>
  <c r="L132" i="1"/>
  <c r="M132" i="1"/>
  <c r="J126" i="1"/>
  <c r="M117" i="1"/>
  <c r="N117" i="1" s="1"/>
  <c r="L116" i="1"/>
  <c r="M116" i="1"/>
  <c r="J110" i="1"/>
  <c r="N81" i="1"/>
  <c r="M80" i="1"/>
  <c r="N80" i="1" s="1"/>
  <c r="L79" i="1"/>
  <c r="M79" i="1"/>
  <c r="M68" i="1"/>
  <c r="L68" i="1"/>
  <c r="M125" i="1"/>
  <c r="L124" i="1"/>
  <c r="M124" i="1"/>
  <c r="M109" i="1"/>
  <c r="M121" i="1"/>
  <c r="N121" i="1" s="1"/>
  <c r="L120" i="1"/>
  <c r="M120" i="1"/>
  <c r="J114" i="1"/>
  <c r="M105" i="1"/>
  <c r="N105" i="1" s="1"/>
  <c r="L103" i="1"/>
  <c r="M103" i="1"/>
  <c r="M101" i="1"/>
  <c r="N101" i="1" s="1"/>
  <c r="L99" i="1"/>
  <c r="M99" i="1"/>
  <c r="M97" i="1"/>
  <c r="N97" i="1" s="1"/>
  <c r="L95" i="1"/>
  <c r="M95" i="1"/>
  <c r="M93" i="1"/>
  <c r="N93" i="1" s="1"/>
  <c r="L91" i="1"/>
  <c r="M91" i="1"/>
  <c r="M89" i="1"/>
  <c r="N89" i="1" s="1"/>
  <c r="L87" i="1"/>
  <c r="M87" i="1"/>
  <c r="M85" i="1"/>
  <c r="N85" i="1" s="1"/>
  <c r="L83" i="1"/>
  <c r="M83" i="1"/>
  <c r="N83" i="1" s="1"/>
  <c r="L67" i="1"/>
  <c r="M67" i="1"/>
  <c r="L63" i="1"/>
  <c r="M63" i="1"/>
  <c r="L59" i="1"/>
  <c r="M59" i="1"/>
  <c r="L55" i="1"/>
  <c r="M55" i="1"/>
  <c r="L51" i="1"/>
  <c r="M51" i="1"/>
  <c r="L47" i="1"/>
  <c r="M47" i="1"/>
  <c r="L35" i="1"/>
  <c r="M35" i="1"/>
  <c r="N140" i="1"/>
  <c r="N130" i="1"/>
  <c r="M129" i="1"/>
  <c r="N129" i="1" s="1"/>
  <c r="L128" i="1"/>
  <c r="M128" i="1"/>
  <c r="L125" i="1"/>
  <c r="J122" i="1"/>
  <c r="N114" i="1"/>
  <c r="M113" i="1"/>
  <c r="N113" i="1" s="1"/>
  <c r="L112" i="1"/>
  <c r="M112" i="1"/>
  <c r="L109" i="1"/>
  <c r="J106" i="1"/>
  <c r="M76" i="1"/>
  <c r="N76" i="1" s="1"/>
  <c r="L75" i="1"/>
  <c r="M75" i="1"/>
  <c r="J69" i="1"/>
  <c r="J25" i="1"/>
  <c r="J105" i="1"/>
  <c r="J101" i="1"/>
  <c r="J97" i="1"/>
  <c r="J93" i="1"/>
  <c r="J89" i="1"/>
  <c r="M72" i="1"/>
  <c r="N72" i="1" s="1"/>
  <c r="L71" i="1"/>
  <c r="M71" i="1"/>
  <c r="N71" i="1" s="1"/>
  <c r="J41" i="1"/>
  <c r="J37" i="1"/>
  <c r="J33" i="1"/>
  <c r="J29" i="1"/>
  <c r="L23" i="1"/>
  <c r="M23" i="1"/>
  <c r="N60" i="1"/>
  <c r="N44" i="1"/>
  <c r="N28" i="1"/>
  <c r="N24" i="1"/>
  <c r="M21" i="1"/>
  <c r="N21" i="1" s="1"/>
  <c r="G20" i="1"/>
  <c r="N87" i="1" l="1"/>
  <c r="N27" i="1"/>
  <c r="N67" i="1"/>
  <c r="N91" i="1"/>
  <c r="N95" i="1"/>
  <c r="N124" i="1"/>
  <c r="N79" i="1"/>
  <c r="N23" i="1"/>
  <c r="N51" i="1"/>
  <c r="N116" i="1"/>
  <c r="N39" i="1"/>
  <c r="N108" i="1"/>
  <c r="N47" i="1"/>
  <c r="N55" i="1"/>
  <c r="N68" i="1"/>
  <c r="N132" i="1"/>
  <c r="N31" i="1"/>
  <c r="N35" i="1"/>
  <c r="N59" i="1"/>
  <c r="N103" i="1"/>
  <c r="N125" i="1"/>
  <c r="N63" i="1"/>
  <c r="N99" i="1"/>
  <c r="N109" i="1"/>
  <c r="N43" i="1"/>
  <c r="N75" i="1"/>
  <c r="N112" i="1"/>
  <c r="N128" i="1"/>
  <c r="N120" i="1"/>
  <c r="K20" i="1"/>
  <c r="N152" i="1" l="1"/>
  <c r="N154" i="1"/>
  <c r="L20" i="1"/>
  <c r="N157" i="1" s="1"/>
  <c r="N158" i="1" s="1"/>
  <c r="M20" i="1"/>
  <c r="N159" i="1" s="1"/>
  <c r="N160" i="1" s="1"/>
  <c r="N20" i="1" l="1"/>
  <c r="N155" i="1" l="1"/>
  <c r="N161" i="1" s="1"/>
  <c r="I20" i="1"/>
  <c r="J20"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G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G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<sst xmlns="http://schemas.openxmlformats.org/spreadsheetml/2006/main" count="303" uniqueCount="171">
  <si>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</si>
  <si>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</si>
  <si>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</si>
  <si>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</si>
  <si>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</si>
  <si>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</si>
  <si>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</si>
  <si>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</si>
  <si>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</si>
  <si>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</si>
  <si>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</si>
  <si>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</si>
  <si>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</si>
  <si>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</si>
  <si>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</si>
  <si>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</si>
  <si>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</si>
  <si>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</si>
  <si>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</si>
  <si>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 xml:space="preserve">FIRMA REPRESENTANTE LEGAL Y/O PERSONA NATURAL </t>
  </si>
  <si>
    <t xml:space="preserve">COTIZANTE: </t>
  </si>
  <si>
    <t>PERSONAS JURÍDICAS</t>
  </si>
  <si>
    <t>UNIDAD DE MEDIDA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</si>
  <si>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</si>
  <si>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</si>
  <si>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</si>
  <si>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</si>
  <si>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</si>
  <si>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</si>
  <si>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</si>
  <si>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</si>
  <si>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</si>
  <si>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</si>
  <si>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</si>
  <si>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PÁGINA 1 DE 1</t>
  </si>
  <si>
    <t>32.1</t>
  </si>
  <si>
    <t>UNIDAD</t>
  </si>
  <si>
    <t>32.1- 41.3</t>
  </si>
  <si>
    <t>ANEXO 3. OFERTA ECONÓMICA</t>
  </si>
  <si>
    <t>PLACA-31622-BALANZA TRIPLE BRAZO MARCA OHAUS US PAT Laboratorio de ciencias naturales-MANTENIMIETO CORRECTIVO-SOACHA. 1.Mantenimiento correctivo incluye- cambio de plato.</t>
  </si>
  <si>
    <t>PLACA-34334-BALANZA MECANICA MARCA OHAUS USA MODELO-Laboratorio de ciencias naturales-MANTENIMIENTO CORRECTIVO-SOACHA 1.Mantenimiento correctivo incluye cambio de plato.</t>
  </si>
  <si>
    <t>PLACA - 34335 CENTRIFUGA PARA SEIS TUBOS CLAY -MARCA-ADAMS US-- LABORATORIO DE CIENCIAS NATURALES – SOACHA-MANTENIMEINTO CORRECTIVO. 1. Mantenimiento correctivo incluye cambio de escobillas.</t>
  </si>
  <si>
    <t>PLACA-34354 CENTRIFUGA HETTICH -MARCA-EBA 20 REF 2002-01--- LABORATORIO DE CIENCIAS NATURALES – SOACHA-MANTENIMEINTO CORRECTIVO. 1. Mantenimiento correctivo incluye cambio de cable de poder.</t>
  </si>
  <si>
    <t>PLACA 42105 AGITADORES MAGNETICOS MARCA WINCOM REF.JB-3--- LABORATORIO DE CIENCIAS NATURALES – SOACHA-MANTENIMEINTO CORRECTIVO.   Mantenimiento correctivo incluye cambio de magnetos.</t>
  </si>
  <si>
    <t>PLACA 42106 AGITADORES MAGNETICOS MARCA WINCOM REF.JB-3--- LABORATORIO DE CIENCIAS NATURALES – SOACHA-MANTENIMEINTO CORRECTIVO. Mantenimiento correctivo incluye cambio de magnetos.</t>
  </si>
  <si>
    <t>PLACA-42107 BALANZA DIGITAL CENTECIMA DE GRADO MARCA WINCOM REF.LG 500X0.1G- LABORATORIO DE CIENCIAS NATURALES -SOACHA-MANTENIMIENTO CORRECTIVO. 1. Mantenimiento correctivo incluye cambio de cable de poder.</t>
  </si>
  <si>
    <t>PLACA-42108 BALANZA DIGITAL CENTECIMA DE GRADO MARCA WINCOM REF.LG 500X0.1G- LABORATORIO DE CIENCIAS NATURALES -SOACHA-MANTENIMIENTO CORRECTIVO. 1. Mantenimiento correctivo incluye cambio de cable de poder.</t>
  </si>
  <si>
    <t>PLACA-42109 BALANZA DIGITAL CENTECIMA DE GRADO MARCA WINCOM REF.LG 500X0.1G- LABORATORIO DE CIENCIAS NATURALES- SOACHA-MANTENIMIENTO CORRECTIVO. 1. Mantenimiento correctivo incluye cambio de cable de poder.</t>
  </si>
  <si>
    <t>PLACA-42110 BALANZA DIGITAL CENTECIMA DE GRADO MARCA WINCOM REF.LG 500X0.1G-- LABORATORIO DE CIENCIAS NATURALES- SOACHA-MANTENIMIENTO CORRECTIVO. 1. Mantenimiento correctivo incluye cambio de cable de poder.</t>
  </si>
  <si>
    <t>PLACA 42111 BALANZA DIGITAL CENTECIMA DE GRADO MARCA WINCOM REF.LG 500X0.1G- LABORATORIO DE CIENCIAS NATURALES- SOACHA-MANTENIMIENTO CORRECTIVO. 1. Mantenimiento correctivo incluye cambio de cable de poder.</t>
  </si>
  <si>
    <t>PLACA- 42112 BALANZA MECANICA TRIPLE BRAZO MARCA ACUWEIGH REF.MT-2610-- LABORATORIO DE CIENCIAS NATURALES- SOACHA-MANTENIMIENTO CORRECTIVO. Mantenimiento correctivo incluye cambio de cable de poder.</t>
  </si>
  <si>
    <t>PLACA- 42113 BALANZA MECANICA TRIPLE BRAZO MARCA ACUWEIGH REF.MT-2610- LABORATORIO DE CIENCIAS NATURALES- SOACHA-MANTENIMIENTO CORRECTIVO. Mantenimiento correctivo incluye cambio de cable de poder.</t>
  </si>
  <si>
    <t>PLACA- 42114 BALANZA MECANICA TRIPLE BRAZO MARCA ACUWEIGH REF.MT-2610-- LABORATORIO DE CIENCIAS NATURALES- SOACHA-MANTENIMIENTO CORRECTIVO. 1.Mantenimiento correctivo incluye cambio de cable de poder.</t>
  </si>
  <si>
    <t>PLACA-42115 BALANZA MECANICA TRIPLE BRAZO MARCA ACUWEIGH  REF.MT-2610-- LABORATORIO DE CIENCIAS NATURALES- SOACHA-MANTENIMIENTO CORRECTIVO. 1.Mantenimiento correctivo incluye cambio de cable de poder.</t>
  </si>
  <si>
    <t>PLACA- 42116-BALANZA MECANICA TRIPLE BRAZO MARCA ACUWEIGH REF.MT-2610--- LABORATORIO DE CIENCIAS NATURALES- SOACHA-MANTENIMIENTO CORRECTIVO. 1.Mantenimiento correctivo incluye cambio de cable de poder.  </t>
  </si>
  <si>
    <t>PLACA-16570 BALANZA MECANICA TRIPLE BRAZO MARCA OHAU --- LABORATORIO DE CIENCIAS NATURALES- SOACHA-MANTENIMIENTO CORRECTIVO. 1.Mantenimiento correctivo incluye cambio de cable de poder.  </t>
  </si>
  <si>
    <t>PLACA-4585- BALANZA TRIPLE BRAZO-MARCA OHAUS Nos.78634 Y 7 --- LABORATORIO DE CIENCIAS NATURALES- SOACHA-MANTENIMIENTO CORRECTIVO. 1.Mantenimiento correctivo incluye cambio de cable de poder.</t>
  </si>
  <si>
    <t>PLACA-4586-BALANZA TRIPLE BRAZO -MARCA-OHAUS Nos.78634 Y 7--- LABORATORIO DE CIENCIAS NATURALES- SOACHA-MANTENIMIENTO CORRECTIVO. 1.Mantenimiento correctivo incluye cambio de cable de poder.</t>
  </si>
  <si>
    <t>PLACA-42178-EQUIPO PLANCHA DE CALENTAMIENTO MARCA WINCOM REF.DB-1A---- LABORATORIO DE CIENCIAS NATURALES- SOACHA-MANTENIMIENTO CORRECTIVO. 1. Mantenimiento correctivo incluye cambio de resistencia de calentamiento.</t>
  </si>
  <si>
    <t>PLACA-56571-BALANZA ANALITICA CAPACIDAD 220G, SENSIBILIDAD 1,1 MG, REPETITIVIDAD 0,1 MG LINEALIDAD 0,3 MG DIAMETRO DEL PLATO 9CM CON BURBUJA DE NIVEL. MARCA OHAUS -LABORATORIO DE CIENCIAS NATURALES- SOACHA-MANTENIMIENTO CORRECTIVO. 1. Mantenimiento correctivo incluye cambio de vidrio de cabina - unidad</t>
  </si>
  <si>
    <t>PLACA- 56574-- BALANZA ANALITICA CAPACIDAD 220G, SENSIBILIDAD 1,1 MG, REPETITIVIDAD 0,1 MG LINEALIDAD 0,3 MG DIAMETRO DEL PLATO 9CM CON BURBUJA DE NIVEL. MARCA OHAUS-LABORATORIO DE CIENCIAS NATURALES- SOACHA-MANTENIMIENTO CORRECTIVO.  1. Mantenimiento correctivo incluye cambio de interruptor</t>
  </si>
  <si>
    <t>PLACA- 56575- BALANZA DE PRECISION CAPACIDAD 1200 G, SENSIBILIDAD 1,01 G, REPETITIVIDAD 0,02 G DESVEST, LINEALIDAD 0,03 G, CALIBRACION SELECCIONABLE POR EL USUARIO O CALIBRACION DE LINEALIDAD/ DIGITAL CON PESA EXTERNA, ALIMENTACION ELECTRICA, ADAPTADOR AC. MARCA OHAUS. LABORATORIO DE CIENCIAS NATURALES- SOACHA-MANTENIMIENTO CORRECTIVO.   1. Mantenimiento correctivo incluye cambio de interruptor.</t>
  </si>
  <si>
    <t>PLACA-56576-BALANZA DE PRECISION CAPACIDAD 1200 G, SENSIBILIDAD 1,01 G, REPETITIVIDAD 0,02 G DESVEST, LINEALIDAD 0,03 G, CALIBRACION SELECCIONABLE POR EL USUARIO O CALIBRACION DE LINEALIDAD/ DIGITAL CON PESA EXTERNA, ALIMENTACION ELECTRICA, ADAPTADOR AC. MARCA OHAUS. LABORATORIO DE CIENCIAS NATURALES- SOACHA-MANTENIMIENTO CORRECTIVO.   1. Mantenimiento correctivo incluye cambio de interruptor.  </t>
  </si>
  <si>
    <t>PLACA- 60978- BALANZA CONTROL % CORPORAL REF HBF 512- LABORATORIO DE CIENCIAS NATURALES- SOACHA-MANTENIMIENTO CORRECTIVO.   1. Mantenimiento correctivo incluye cambio de tornillos de fijación.</t>
  </si>
  <si>
    <t>PLACA- 60979- BALANZA CONTROL % CORPORAL REF HBF 512- LABORATORIO DE CIENCIAS NATURALES- SOACHA-MANTENIMIENTO CORRECTIVO. 1. Mantenimiento correctivo incluye cambio de tornillos de fijación.</t>
  </si>
  <si>
    <t>PLACA 60980- BALANZA CONTROL % CORPORAL REF HBF 512- LABORATORIO DE CIENCIAS NATURALES- SOACHA-MANTENIMIENTO CORRECTIVO. 1.Mantenimiento correctivo incluye cambio de tornillos de fijación</t>
  </si>
  <si>
    <t>PLACA 60981-BALANZA CONTROL % CORPORAL REF -MARCA-HBF 512-- LABORATORIO DE CIENCIAS NATURALES- SOACHA-MANTENIMIENTO CORRECTIVO. 1.Mantenimiento correctivo incluye cambio de tornillos de fijación.</t>
  </si>
  <si>
    <t>PLACA- 60982- BALANZA CONTROL % CORPORAL REF-MARCA HBF 512- LABORATORIO DE CIENCIAS NATURALES- SOACHA-MANTENIMIENTO CORRECTIVO.   1.         Mantenimiento correctivo incluye cambio de tornillos de fijación.</t>
  </si>
  <si>
    <t>PLACA- 61076- GONIOMETRO DIGITAL MARCA ARROW S/N LC151407-- LABORATORIO DE QUIMICA Y BIOLOGIA- SOACHA -MANTENIMIENTO CORRECTIVO. 1.Mantenimiento correctivo incluye cambio de tornillos de fijación.</t>
  </si>
  <si>
    <t>PLACA- 3008706- Balanza de precisión Casa Detecto, modelo -MARCA-KDBN- LABORATORIO DE QUIMICA Y BIOLOGIA- UBATE -MANTENIMIENTO CORRECTIVO. 1.Mantenimiento correctivo y verificación operacional incluye cambio de teclado</t>
  </si>
  <si>
    <t>PLACA -56629-Potenciómetro portátil -MARCA-OHAUS modelo ST 300 LABORATORIO DE QUIMICA Y BIOLOGIA- UBATE -MANTENIMIENTO CORRECTIVO. 1.Mantenimiento Correctivo y verificacion Operacional -incluye cambio de baterias.</t>
  </si>
  <si>
    <t>PLACA 50655- Plancha de calentamiento -MARCA-DB-1a-300 LABORATORIO DE QUIMICA Y BIOLOGIA- UBATE -MANTENIMIENTO CORRECTIVO. 1.Mantenimiento correctivo incluye cambio de resistencia de calentamiento</t>
  </si>
  <si>
    <t>PLACA-47650-Balanza mecánica triple brazo -MARCA-OHAUS- LABORATORIO DE MICROBIOLOGIA- UBATE -MANTENIMIENTO CORRECTIVO. 1. Mantenimiento correctivo y verificación operacional incluye cambio de cable de poder</t>
  </si>
  <si>
    <t>PLACA- 3006390- Video Flex TOPEX --MARCA-FLEX VISION, modelo TFV-300-- LABORATORIO DE QUIMICA Y BIOLOGIA- UBATE -MANTENIMIENTO PREVENTIVO. Mantenimiento preventivo. 1. Chequeo inicial del equipo. 2.Desarme y limpieza. Revisión, limpieza y ajuste de componentes eléctricos y/o electrónicos. Revisión, limpieza,lubricacion y ajuste de componentes mecánicos. 3.Verificación final de funcionamiento del equipo.</t>
  </si>
  <si>
    <t>PLACA- 3007358- Centrifugadora 12 tubos DINAC CLAY -MARCA-ADAMS, modelo 420101- LABORATORIO DE QUIMICA Y BIOLOGIA- UBATE -MANTENIMIENTO CORRECTIVO. 1. Mantenimiento correctivo incluye cambio de escobillas.</t>
  </si>
  <si>
    <t>PLACA- 47649- Balanza mecánica triple brazo -MARCA-OHAUS- LABORATORIO DE QUIMICA Y BIOLOGIA- UBATE -MANTENIMIENTO CORRECTIVO. 1.Mantenimiento correctivo incluye cambio de cable de poder.</t>
  </si>
  <si>
    <t>PLACA- 47652- Balanza mecánica triple brazo -MARCA-OHAUS LABORATORIO DE QUIMICA Y BIOLOGIA- UBATE -MANTENIMIENTO CORRECTIVO. 1.Mantenimiento correctivo incluye cambio de cable de poder.</t>
  </si>
  <si>
    <t>PLACA- 47651- Balanza mecánica triple brazo -MARCA-OHAUS- Balanza mecánica triple brazo OHAUS LABORATORIO DE QUIMICA Y BIOLOGIA- UBATE -MANTENIMIENTO CORRECTIVO. 1.Mantenimiento correctivo incluye cambio de cable de poder.</t>
  </si>
  <si>
    <t>PLACA- 47648- Balanza mecánica triple brazo -Marca-OHAUS- LABORATORIO DE QUIMICA Y BIOLOGIA- UBATE -MANTENIMIENTO CORRECTIVO. 1.           Mantenimiento correctivo incluye cambio de cable de poder.</t>
  </si>
  <si>
    <t>PLACA- 47657- Incubadora -marca-MEMMERT ALEMAN, modelo 30-750- LABORATORIO DE QUIMICA Y BIOLOGIA- UBATE -MANTENIMIENTO CORRECTIVO. 1.             Mantenimiento correctivo incluye cambio de cable de poder.</t>
  </si>
  <si>
    <t>PLACA- 2007902- BAÑO SEROLOGICO MEMMERT-MARCA- ALEMAN- LABORATORIO DE BIOQUIMICA- GIRARDOT -MANTENIMIENTO PREVENTIVO. .Mantenimiento preventivo general, de acuerdo al protocolo aplicable del equipo. 1.Revisión y ajuste de componentes electrónicos, mecánicos y/o eléctricos 2. Limpieza general. 3. Pruebas funcionales. 4.   Elaboración de acta de servicio de mantenimiento.</t>
  </si>
  <si>
    <t>PLACA-2017764-CORRENTOMETRO MARCA SWOFFER, MODELO 3000 LABORATORIO DE BIOQUIMICA- GIRARDOT -MANTENIMIENTO PREVENTIVO. Mantenimiento preventivo general, de acuerdo al protocolo aplicable del equipo. 1.Revisión y ajuste de componentes electrónicos, mecánicos y/o eléctricos 2.        Limpieza general. 3.        Pruebas funcionales. 4.      Elaboración de acta de servicio de mantenimiento.</t>
  </si>
  <si>
    <t>PLACA-2003541-BALANZA DIAL O GRAN NONHIO CAPACIDAD 310 GR SENSIBILIDAD 0.01 GR OHAUS SERIE #310 MANTENIMIENTO PREVENTIVO 1.Revisión Funcional. 2.Limpieza externa e interna de circuitos y partes, cuando aplique lubricación y ajuste de los sistemas de apertura y cierre de puertas. 3.Revisión de componentes eléctricos y/o electrónicos. Revisión y ajuste de componentes mecánicos. 4.Mantenimiento y verificación de Talímetro (Si aplica). 5.Evaluación de las condiciones del emplazamiento del equipo. 6.Verificación de nivel. 7.Verificar la graduación de cero.  </t>
  </si>
  <si>
    <t>PLACA-2006666-REFRACTOMETRO PORTATIL, GRADOS BRIX DE 0-30-MARCA COLIMSA-LABORATORIO BIOQUIMICA-GIRARDOT MANTENIMIENTO PREVENTIVO 1.Chequeo inicial del equipo. 2.Desarme y limpieza.Revisión, 3.limpieza y ajuste de componentes eléctricos y/o electrónicos. 4.Revisión, limpieza,lubricacion y ajuste de componentes mecánicos. 5.Verificación final de funcionamiento del equipo</t>
  </si>
  <si>
    <t>PLACA-2006496-ALTIMETRO-MARCA-ALAMY- LABORATORIO BIOQUIMICA-GIRARDOT. MANTENIMIENTO PREVENTIVO 1.Chequeo inicial del equipo.Desarme y limpieza.Revisión, 2.limpieza y ajuste de componentes eléctricos y/o electrónicos. 3.Revisión, limpieza,lubricacion y ajuste de componentes mecánicos. 4.Verificación final de funcionamiento del equipo.</t>
  </si>
  <si>
    <t>PLACA-2003542-BALANZA DIAL O GRAN NONHIO CAPACIDAD 310 GR SENSIBILIDAD 0.01 GR -MARCA OHAUS SERIE #310LABORATORIO BIOQUIMICA GIRARDOT. MANTENIMIENTO PREVENTIVO 1.Revisión Funcional. 2.Limpieza externa e interna de circuitos y partes, cuando aplique lubricación y ajuste de los sistemas de apertura y cierre de puertas. 3.Revisión de componentes eléctricos y/o electrónicos. 4.Revisión y ajuste de componentes mecánicos.Mantenimiento y verificación de Talímetro (Si aplica). 5.Evaluación de las condiciones del emplazamiento del equipo.Verificación de nivel.Verificar la graduación de cero.</t>
  </si>
  <si>
    <t>PLACA-2003543-BALANZA DIAL O GRAN -MARCA NONHIO CAPACIDAD 310 GR SENSIBILIDAD 0.01 GR OHAUS SERIE #310LABORATORIO BIOQUIMICA-GIRARDOT MANTENIMIENTO PREVENTIVORevisión Funcional. Limpieza externa e interna de circuitos y partes, cuando aplique lubricación y ajuste de los sistemas de apertura y cierre de puertas. Revisión de componentes eléctricos y/o electrónicos. Revisión y ajuste de componentes mecánicos. Mantenimiento y verificación de Talímetro (Si aplica).Evaluación de las condiciones del emplazamiento del equipo.Verificación de nivel.Verificar la graduación de cero.</t>
  </si>
  <si>
    <t>PLACA-2003539-BALANZA DIAL O GRAN -MARCA-NONHIO CAPACIDAD 310 GR SENSIBILIDAD 0.01 GR OHAUS SERIE #310LABORATORIO BIOQUIMICA-GIRARDOT. MANTENIMIENTO PREVENTIVO 1.Revisión Funcional.Limpieza externa e interna de circuitos y partes, cuando aplique lubricación y ajuste de los sistemas de apertura y cierre de puertas.Revisión de componentes eléctricos y/o electrónicos. 2. Revisión y ajuste de componentes mecánicos.Mantenimiento y verificación de Talímetro (Si aplica). 3.Evaluación de las condiciones del emplazamiento del equipo.Verificación de nivel.Verificar la graduación de cero.</t>
  </si>
  <si>
    <t>PLACA-2003538-BALANZA TRIPLE BRAZO, CAPACIDAD 2.610 GR SENSIBILIDAD 0.1 MARCA-GROHAUS MODELO #2610LABORATORIO BIOQUIMICA-GIRARDOT MANTENIMIENTO PREVENTIVORevisión Funcional. 1.Limpieza externa e interna de circuitos y partes, cuando aplique lubricación y ajuste de los sistemas de apertura y cierre de puertas. 2.Revisión de componentes eléctricos y/o electrónicos.Revisión y ajuste de componentes mecánicos.Mantenimiento y verificación de Talímetro (Si aplica). 3.Evaluación de las condiciones del emplazamiento del equipo.Verificación de nivel.Verificar la graduación de cero.</t>
  </si>
  <si>
    <t>PLACA -2003540-BALANZA TRIPLE BRAZO, CAPACIDAD 2.610 GR SENSIBILIDAD 0.1 -MARCA-GROHAUS MODELO #2610LABORATORIO BIOQUIMICA-GIRARDOT MANTENIMIENTO PREVENTIVO 1.Revisión Funcional. Limpieza externa e interna de circuitos y partes, cuando aplique lubricación y ajuste de los sistemas de apertura y cierre de puertas. 2.Revisión de componentes eléctricos y/o electrónicos. 3.Revisión y ajuste de componentes mecánicos. 4.Mantenimiento y verificación de Talímetro (Si aplica). 5.Evaluación de las condiciones del emplazamiento del equipo. 6.Verificación de nivel. Verificar la graduación de cero  </t>
  </si>
  <si>
    <t>PLACA-2007904-CENTRIFUGA 12 TUBOS MOD. MARCA-DINAC-LABORATORIO BIOQUIMICA-GIRARDOT. MANTENIMIENTO PREVENTIVO 1.Chequeo inicial del equipo. 2.Desarme y limpieza. Revisión, limpieza y ajuste de componentes eléctricos y/o electrónicos. 3.Revisión, limpieza,lubricacion y ajuste de componentes mecánicos. 4.Verificación final de funcionamiento del equipo.</t>
  </si>
  <si>
    <t>PLACA-2007903--CENTRIFUGA 12 TUBOS MARCA NO REGISTRA- REF 004-LABORATORIO BIOQUIMICA-GIRARDOT. MANTENIMIENTO PREVENTIVO 1.Chequeo inicial del equipo.Desarme y limpieza. 2.Revisión, limpieza y ajuste de componentes eléctricos y/o electrónicos. 3.Revisión, limpieza,lubricacion y ajuste de componentes mecánicos. 4.Verificación final de funcionamiento del equipo.</t>
  </si>
  <si>
    <t>PLACA-2007443CENTRIFUGA PARA 24 TUBOS -MARCA-CLAY ADAMS USA LABORATORIO BIOQUIMICA-GIRARDOT MANTENIMIENTO PREVENTIVO 1.Chequeo inicial del equipo.Desarme y limpieza. 2.Revisión,limpieza y ajuste de componentes eléctricos y/o electrónicos. 3.Revisión, limpieza,lubricacion y ajuste de componentes mecánicos. 4.Verificación final de funcionamiento del equipo.</t>
  </si>
  <si>
    <t>PLACA-2017765-PH-METRO DE MESA -MARCA -HANNA HI 2221-LABORATORIO BIOQUIMICA-GIRARDOT. MANTENIMIENTO PREVENTIVO 1.Revisión Funcional.Desensamble y limpieza de los componentes internos externos. 2.Revisión, limpieza y ajuste de componentes eléctricos y/o electrónico (tarjeta electrónica principal, tarjeta acondicionamiento condicional, baterías, suministro de voltaje). 3.Revisión, limpieza y ajuste de periféricos, teclado, display, puertos, teclado. 4.Revisión, limpieza, lubricación y ajuste de componentes mecánicos (Brazo porta electrodo). 5.Revision y ajuste de electrodos de medición (PH,Conductividad, OD, Ion selectivo). 6.Revisión de transferencia de datos (si aplica). 7.Prueba de funcionamiento con material de referencia.</t>
  </si>
  <si>
    <t>PLACA -2003795-CUENTA COLONIA COMPLETO MARCA INDULAB LABORATORIO BIOQUIMICA-GIRARDOT. MANTENIMIENTO PREVENTIVO 1.Chequeo inicial del equipo.Desarme y limpieza. 2.Revisión, limpieza y ajuste de componentes eléctricos y/o electrónicos. 3.Revisión, limpieza,lubricacion y ajuste de componentes mecánicos. 4.Verificación final de funcionamiento del equipo.</t>
  </si>
  <si>
    <t>PLACA-2003794-CUENTA COLONIA- COMPLETO MARCA INDULAB LABORATORIO BIOQUIMICA-GIRARDOT. MANTENIMIENTO PREVENTIVO 1.Chequeo inicial del equipo.Desarme y limpieza. 2.Revisión, limpieza y ajuste de componentes eléctricos y/o electrónicos. Revisión, limpieza,lubricacion y ajuste de componentes mecánicos. 3.Verificación final de funcionamiento del equipo.</t>
  </si>
  <si>
    <t>PLACA-2003793-CUENTA COLONIA COMPLETO MARCA INDULAB LABORATORIO BIOQUIMICA-GIRARDOT. MANTENIMIENTO PREVENTIVO 1.Chequeo inicial del equipo.Desarme y limpieza.Revisión, 2.limpieza y ajuste de componentes eléctricos y/o electrónicos. 3.Revisión, limpieza,lubricacion y ajuste de componentes mecánicos. 4.Verificación final de funcionamiento del equipo.</t>
  </si>
  <si>
    <t>PLACA-50745-CAMARA DE ELECTROPHORESIS VERTICAL MARCA CLEAVERB-408 LABORATORIO. DE BIOLOGIA -FACATATIVA. MANTENIMIENTO PREVENTIVO Y CORRECTIVO. 1.Chequeo inicial del equipo.Desarme y limpieza. 2.Revisión, limpieza y ajuste de componentes eléctricos y/o electrónicos. 3.Revisión, limpieza,lubricacion y ajuste de componentes mecánicos. 4.Verificación final de funcionamiento del equipo.INCLUYE CAMBIO DE PLATO</t>
  </si>
  <si>
    <t>PLACA-42747-CENTRIFUGA DE MESA CON ROTOR ANGULAR -MARCA HETTICH MOD. EBA20 SERIE 0011143-01-00B-408 LABORATORIOO. DE BIOLOGIA-FACATATIVA. MANTENIMIENTO PREVENTIVO Y CORRECTIVO 1.Chequeo inicial del equipo. 2.Desarme y limpieza. Revisión, limpieza y ajuste de componentes eléctricos y/o electrónicos. 3.Revisión, limpieza,lubricacion y ajuste de componentes mecánicos. 4.Verificación final de funcionamiento del equipo. INCLUYE CAMBIO DE ADAPTADORES DE ROTOR</t>
  </si>
  <si>
    <t>PLACA-50750-ESPECTOFOTOMETRO UV-VIS REF 1800, MARCA SHIMADZU, DOS CAJAS DE  CELDA  DE CUARZO POR CAUTRO  UNIDADES,  COMPUTADORA MARCA HP PRO 4300, MONITOR HP 193, CPU PRODECK 600 G1 SFF.B-408 LAB. DE BIOLOGIA-FACATATIVA MANTENIMIENTO PREVENTIVO 1.Chequeo inicial del equipo. 2.Desarme y limpieza. 3.Revisión, limpieza y ajuste de componentes eléctricos y/o electrónicos. 4.Revisión, limpieza,lubricacion y ajuste de componentes mecánicos. 5.Verificación final de funcionamiento del equipo.(No incluye mantenimiento de computador ni monitor)</t>
  </si>
  <si>
    <t>PLACA-50797TERMOCICLADOR AERIS + BLOQUE DE 96 (BG096) MARCA ESCOB-408 LAB. DE BIOLOGIA-FACATATIVA. MANTENIMIENTO PREVENTIVO Y CORRECTIVO. 1.Chequeo inicial del equipo.Desarme y limpieza. 2.Revisión, limpieza y ajuste de componentes eléctricos y/o electrónicos. 3.Revisión, limpieza,lubricacion y ajuste de componentes mecánicos.Verificación final de funcionamiento del equipo.INCLUYE CAMBIO DE POZOS</t>
  </si>
  <si>
    <t>PLACA-50729CAMARA DE FLUJO LAMINAR PCR 60 CM, VERTICAL MINI, MODELO STREAM LINE, REF SCR 2 A 2 -Marca ESCO LIFESCIENCES GROUPB- 411 LAB. DE MICROBIOLOGIA-FACATATIVA. MANTENIMIENTO PREVENTIVO Y CORRECTIVO 1.Revisión funcional.Descontaminación (si aplica) 2.Revisión Sistema eléctrico y electrónicos (potencia, tarjetas de control, conexiones, resistencias, capacitores, displays, integrados, pantalla, entre otros). 3.Revisión Sistema Mecánico (lubricación de motores, revisión sistema de succión, limpieza de blower, limpieza áreas de trabajo, lijado de bandejas, revisión y limpieza de ductería). 4.Revisión elementos estructurales y revisión de filtros.Mantenimiento sistemas de aire, distribución de presión, desinfección cámara de succión, desinfección área de trabajo, sanitización filtro. 5.Revisión y ajuste de sensor de velocidad de aire, tomas eléctricas, diferencial de presión, fuentes de voltaje, sistema de luz UV, seistema de luz visible y protecciones.Verificación y ajuste de posición de ventana, prueba de continuidad de microchip.Revisión de filtros.Sellamiento de sistema para evitar fugas (si aplica) 6.Verificación y ajuste de velocidad de aire.Prueba de verificación de funcionalidad.INCLUYE CAMBIO DE FILTROS</t>
  </si>
  <si>
    <t>PLACA-50730-CAMARA DE FLUJO LAMINAR PCR 60 CM, VERTICAL MINI, MODELO STREAM LINE, REF SCR 2 A 2-Marca ESCO LIFESCIENCES GROUPB- 411 LAB. DE MICROBIOLOGIA-FACATATIVA. MANTENIMIENTO PREVENTIVO Y CORRECTIVO. 1.Revisión funcional.Descontaminación (si aplica). 2.Revisión Sistema eléctrico y electrónicos (potencia, tarjetas de control, conexiones, resistencias, capacitores, displays, integrados, pantalla, entre otros). 3.Revisión Sistema Mecánico (lubricación de motores, revisión sistema de succión, limpieza de blower, limpieza áreas de trabajo, lijado de bandejas, revisión y limpieza de ductería).Revisión elementos estructurales y revisión de filtros. 4.Mantenimiento sistemas de aire, distribución de presión, desinfección cámara de succión, desinfección área de trabajo, sanitización filtro. 5.Revisión y ajuste de sensor de velocidad de aire, tomas eléctricas, diferencial de presión, fuentes de voltaje, sistema de luz UV, seistema de luz visible y protecciones.Verificación y ajuste de posición de ventana, prueba de continuidad de microchip. 6.Revisión de filtros.Sellamiento de sistema para evitar fugas (si aplica).Verificación y ajuste de velocidad de aire.Prueba de verificación de funcionalidad.INCLUYE CAMBIO DE FILTROS</t>
  </si>
  <si>
    <t>PLACA-50731-CAMARA DE FLUJO LAMINAR PCR 60 CM, VERTICAL MINI, MODELO STREAM LINE, REF SCR 2 A 2-Marca ESCO LIFESCIENCES GROUPB- 411 LAB. DE MICROBIOLOGIA-FACATATIVA. MANTENIMIENTO PREVENTIVO Y CORRECTIVO. 1.Revisión funcional.Descontaminación (si aplica). 2.Revisión Sistema eléctrico y electrónicos (potencia, tarjetas de control, conexiones, resistencias, capacitores, displays, integrados, pantalla, entre otros). 3.Revisión Sistema Mecánico (lubricación de motores, revisión sistema de succión, limpieza de blower, limpieza áreas de trabajo, lijado de bandejas, revisión y limpieza de ductería). 4.Revisión elementos estructurales y revisión de filtros. 5.Mantenimiento sistemas de aire, distribución de presión, desinfección cámara de succión, desinfección área de trabajo, sanitización filtro. 6.Revisión y ajuste de sensor de velocidad de aire, tomas eléctricas, diferencial de presión, fuentes de voltaje, sistema de luz UV, seistema de luz visible y protecciones. 7.Verificación y ajuste de posición de ventana, prueba de continuidad de microchip.Revisión de filtros.Sellamiento de sistema para evitar fugas (si aplica). 8.Verificación y ajuste de velocidad de aire.Prueba de verificación de funcionalidad.INCLUYE CAMBIO DE FILTROS</t>
  </si>
  <si>
    <t>PLACA-39405-HORNO PARA LABORATORIO DIGITAL CONVENCI-Marca E&amp;Q (ELECTRONICA Y QUÍMICA)B- 411 LABORATORIO. DE MICROBIOLOGIA FACATATIVA. MANTENIMIENTO PREVENTIVO Y CORRECTIVO 1.Revisión funcional.Desarme y limpieza de tapas. 2.Revisión de resistencias.Revisión y limpieza de controles eléctricos.Revisión y limpieza de ventiladores (si aplica). 3.Revision y limpieza de puertas, empaques, sellos, salidas de aire, manivela, etc.Revisión y limpieza de cámara. 4.Revisión y limpieza empaques de puertas.Revisión, limpieza y mantenimiento de válvulas (Si aplica). 5.Revisión y mantenimiento sistema de alimentación de agua (Si aplica).Revisión y mantenimiento controles de nivel (Si aplica). 6.Cambio de repuestos en caso de que lo requiera el equipo (Si aplica). 7.Verificar protecciones y alarmas cuando corresponda. 8.Revisión y mantenimiento de compresor y sistema de frio (si aplica).INCLUYE CAMBIO DE EMPAQUE DE PUERTA</t>
  </si>
  <si>
    <t>PLACA-60250-REFRACTOMETRO PARA GRADOS BRIX MARCA LEICA MOD.15HP RANGO 0-15B- 411 LAB. DE MICROBIOLOGIA-FACATATIVA. MANTENIMIENTO PREVENTIVO Y CORRECTIVO 1.Chequeo inicial del equipo.Desarme y limpieza. 2.Revisión, limpieza y ajuste de componentes eléctricos y/o electrónicos. 3.Revisión, limpieza,lubricacion y ajuste de componentes mecánicos. 4.Verificación final de funcionamiento del equipo.INCLUYE CAMBIO DE VIDRIO</t>
  </si>
  <si>
    <t>PLACA-50786-PH METRO DE BOLSILLO-MARCA- HANDYLAB PH11B- 411 LAB. DE MICROBIOLOGIA-FACATATIVA. MANTENIMIENTO PREVENTIVO Y CORRECTIVO 1.Revisión Funcional. 2.Desensamble y limpieza de los componentes internos externos. 3.Revisión, limpieza y ajuste de componentes eléctricos y/o electrónico (tarjeta electrónica principal, tarjeta acondicionamiento condicional, baterías, suministro de voltaje). 4.Revisión, limpieza y ajuste de periféricos, teclado, display, puertos, teclado. 5.Revisión, limpieza, lubricación y ajuste de componentes mecánicos (Brazo porta electrodo). 6.Revision y ajuste de electrodos de medición (PH,Conductividad, OD, Ion selectivo). 7.Revisión de transferencia de datos (si aplica).Prueba de funcionamiento con material de referencia.INCLUYE CAMBIO DE BATERÍAS</t>
  </si>
  <si>
    <t>PLACA-50787PH METRO DE BOLSILLO -MARCA-HANDYLAB PH11B- 411 LABORATORIO. DE MICROBIOLOGIA-FACATATIVA. MANTENIMIENTO PREVENTIVO Y CORRECTIVO 1.Revisión Funcional.Desensamble y limpieza de los componentes internos externos. 2.Revisión, limpieza y ajuste de componentes eléctricos y/o electrónico (tarjeta electrónica principal, tarjeta acondicionamiento condicional, baterías, suministro de voltaje). 3.Revisión, limpieza y ajuste de periféricos, teclado, display, puertos, teclado. 4.Revisión, limpieza, lubricación y ajuste de componentes mecánicos (Brazo porta electrodo). 5.Revision y ajuste de electrodos de medición (PH,Conductividad, OD, Ion selectivo) 6.Revisión de transferencia de datos (si aplica).Prueba de funcionamiento con material de referencia.INCLUYE CAMBIO DE BATERÍAS</t>
  </si>
  <si>
    <t>PLACA-50788-PH METRO DE BOLSILLO -MARCA-HANDYLAB PH11B- 411 LABORATORIO  DE MICROBIOLOGIA-FACATATIVA. MANTENIMIENTO PREVENTIVO Y CORRECTIVO 1.Revisión Funcional.Desensamble y limpieza de los componentes internos externos. 2.Revisión, limpieza y ajuste de componentes eléctricos y/o electrónico (tarjeta electrónica principal, tarjeta acondicionamiento condicional, baterías, suministro de voltaje). 3.Revisión, limpieza y ajuste de periféricos, teclado, display, puertos, teclado.Revisión, limpieza, lubricación y ajuste de componentes mecánicos (Brazo porta electrodo).Revision y ajuste de electrodos de medición (PH,Conductividad, OD, Ion selectivo).Revisión de transferencia de datos (si aplica). 4.Prueba de funcionamiento con material de referencia.INCLUYE CAMBIO DE BATERÍAS</t>
  </si>
  <si>
    <t>PLACA-42751-TURBIDIMETRO MARCA HANNA MOD.HI98703-01 SERIE 08504053B- 411 LABORATORIO. DE MICROBIOLOGIA-FACATATIVA. MANTENIMIENTO PREVENTIVO Y CORRECTIVO 1.Chequeo inicial del equipo.Desarme y limpieza 2..Revisión, limpieza y ajuste de componentes eléctricos y/o electrónicos. 3.Revisión, limpieza,lubricacion y ajuste de componentes mecánicos.Verificación final de funcionamiento del equipo.INCLUYE CAMBIO DE SOLUCIONES</t>
  </si>
  <si>
    <t>PLACA-50798-TURBIDIMETRO HI93703C MARCA HANNAB- 411 LABORATORIO. DE MICROBIOLOGIA-FACATATIVA. MANTENIMIENTO PREVENTIVO Y CORRECTIVO. 1.Chequeo inicial del equipo.Desarme y limpieza. 2.Revisión, limpieza y ajuste de componentes eléctricos y/o electrónicos. 3.Revisión, limpieza,lubricacion y ajuste de componentes mecánicos.Verificación final de funcionamiento del equipo.INCLUYE CAMBIO DE SOLUCIONES</t>
  </si>
  <si>
    <t>PLACA-50799-TURBIDIMETRO HI93703C MARCA HANNAB- 411 LABORATORIO. DE MICROBIOLOGIA-FACATATIVA. MANTENIMIENTO PREVENTIVO Y CORRECTIVO Chequeo inicial del equipo.Desarme y limpieza. Revisión, limpieza y ajuste de componentes eléctricos y/o electrónicos. Revisión, limpieza,lubricacion y ajuste de componentes mecánicos. Verificación final de funcionamiento del equipo.INCLUYE CAMBIO DE SOLUCIONES</t>
  </si>
  <si>
    <t>50783-MUFLA -MARCA LABTECHB- 411 LABORATORIO . DE MICROBIOLOGIA-FACATATIVA. MANTENIMIENTO PREVENTIVO Y CORRECTIVO 1.Revisión funcional.Desarme y limpieza de tapas. 2.Revisión de resistencias.Revisión y limpieza de controles eléctricos. 3.Revisión y limpieza de ventiladores (si aplica).Revision y limpieza de puertas, empaques, sellos, salidas de aire, manivela, etc.Revisión y limpieza de cámara. 4.Revisión y limpieza empaques de puertas. 5.Revisión, limpieza y mantenimiento de válvulas (Si aplica).Revisión y mantenimiento sistema de alimentación de agua (Si aplica). 6.Revisión y mantenimiento controles de nivel (Si aplica).Cambio de repuestos en caso de que lo requiera el equipo (Si aplica).Verificar protecciones y alarmas cuando corresponda. 7.Revisión y mantenimiento de compresor y sistema de frio (si aplica).INCLUYE CAMBIO DE RESISTENCIA</t>
  </si>
  <si>
    <t>PLACA -50733AUTOCLAVE DE 85 L AUTOMATICA -MARCA TTTNAUERB- 411 LABORATORIO. DE MICROBIOLOGIA-FACATATIVA. MANTENIMIENTO PREVENTIVO Y CORRECTIVO 1.Revisión funcional.Limpieza externa e interna de circuitos y partes.Revisión de componentes eléctricos y/o electrónicos. 2.Revisión de Sistema de protección. 3.Revisión de Sistema físico (Cámara de autolavado, suminitros y drenajes, reservorio). 4.Revisión de Sistema generador de vapor.Revisión de Sistema de vacío. 5.Revisión de Sistema neumático.INCLUYE CAMBIO DE SENSOR</t>
  </si>
  <si>
    <t>PLACA-50735-BALANZA ANALITICA CON PRECISION DE 0,001 G, MODELO PA313-Marca OHAUS (PIONEER TM)B- 411 LAB. DE MICROBIOLOGIA-FACATATIVA MANTENIMIENTO PREVENTIVO Y CORRECTIVO 1.Revisión Funcional.Limpieza externa e interna de circuitos y partes, cuando aplique lubricación y ajuste de los sistemas de apertura y cierre de puertas. 2.Revisión de componentes eléctricos y/o electrónicos. 3.Revisión y ajuste de componentes mecánicos. 4.Mantenimiento y verificación de Talímetro (Si aplica). 5.Evaluación de las condiciones del emplazamiento del equipo. 6.Verificación de nivel.Verificar la graduación de cero.INCLUYE CAMBIO DE PLATO</t>
  </si>
  <si>
    <t>PLACA-60201CAMARA  DE FLUJO LAMINAR MARCA C4 MOD.FLH 85 CON SILLA ERGONOMICA, BASE PARA CABINA, BACTOINSINERADOR  ASA B- 411 LABORATORIO. DE MICROBIOLOGIA-FACATATIVA. MANTENIMIENTO PREVENTIVO Y CORRECTIVO 1.Revisión funcional.Descontaminación (si aplica). 2.Revisión Sistema eléctrico y electrónicos (potencia, tarjetas de control, conexiones, resistencias, capacitores, displays, integrados, pantalla, entre otros). 3.Revisión Sistema Mecánico (lubricación de motores, revisión sistema de succión, limpieza de blower, limpieza áreas de trabajo, lijado de bandejas, revisión y limpieza de ductería). 4.Revisión elementos estructurales y revisión de filtros.Mantenimiento sistemas de aire, distribución de presión, desinfección cámara de succión, desinfección área de trabajo, sanitización filtro 5.Revisión y ajuste de sensor de velocidad de aire, tomas eléctricas, diferencial de presión, fuentes de voltaje, sistema de luz UV, seistema de luz visible y protecciones. 6.Verificación y ajuste de posición de ventana, prueba de continuidad de microchip.Revisión de filtros.Sellamiento de sistema para evitar fugas (si aplica).Verificación y ajuste de velocidad de aire.Prueba de verificación de funcionalidad.INCLUYE CAMBIO DE FILTROS</t>
  </si>
  <si>
    <t>PLACA-50727CAMARA DE FLUJO LAMINAR PCR 60 CM, VERTICAL MINI, MODELO STREAM LINE, REF SCR 2 A 2-Marca ESCO LIFESCIENCES GROUPB- 411 LAB. DE MICROBIOLOGIA-FACATATIVA. MANTENIMIENTO PREVENTIVO Y CORRECTIVO 1.Revisión funcional.Descontaminación (si aplica). 2.Revisión Sistema eléctrico y electrónicos (potencia, tarjetas de control, conexiones, resistencias, capacitores, displays, integrados, pantalla, entre otros). 3.Revisión Sistema Mecánico (lubricación de motores, revisión sistema de succión, limpieza de blower, limpieza áreas de trabajo, lijado de bandejas, revisión y limpieza de ductería) 4.Revisión elementos estructurales y revisión de filtros.Mantenimiento sistemas de aire, distribución de presión, desinfección cámara de succión, desinfección área de trabajo, sanitización filtro. 5.Revisión y ajuste de sensor de velocidad de aire, tomas eléctricas, diferencial de presión, fuentes de voltaje, sistema de luz UV, seistema de luz visible y protecciones. 6.Verificación y ajuste de posición de ventana, prueba de continuidad de microchip.Revisión de filtros.Sellamiento de sistema para evitar fugas (si aplica). 7.Verificación y ajuste de velocidad de aire.Prueba de verificación de funcionalidad.INCLUYE CAMBIO DE FILTROS</t>
  </si>
  <si>
    <t>50728-CAMARA DE FLUJO LAMINAR PCR 60 CM, VERTICAL MINI, MODELO STREAM LINE, REF SCR 2 A 2-Marca ESCO LIFESCIENCES GROUPB- 411 LABORATORIO. DE MICROBIOLOGIA-FACATATIVA. MANTENIMIENTO PREVENTIVO Y CORRECTIVO 1.Revisión funcional.Descontaminación (si aplica). 2.Revisión Sistema eléctrico y electrónicos (potencia, tarjetas de control, conexiones, resistencias, capacitores, displays, integrados, pantalla, entre otros). 3.Revisión Sistema Mecánico (lubricación de motores, revisión sistema de succión, limpieza de blower, limpieza áreas de trabajo, lijado de bandejas, revisión y limpieza de ductería). 4.Revisión elementos estructurales y revisión de filtros.Mantenimiento sistemas de aire, distribución de presión, desinfección cámara de succión, desinfección área de trabajo, sanitización filtro. 5.Revisión y ajuste de sensor de velocidad de aire, tomas eléctricas, diferencial de presión, fuentes de voltaje, sistema de luz UV, seistema de luz visible y protecciones. 6.Verificación y ajuste de posición de ventana, prueba de continuidad de microchip.Revisión de filtros.Sellamiento de sistema para evitar fugas (si aplica). 7.Verificación y ajuste de velocidad de aire.Prueba de verificación de funcionalidad.INCLUYE CAMBIO DE FILTROS</t>
  </si>
  <si>
    <t>PLACA-50665-HORNO ED-53 MICROPROCESADO REF 9010-0131B- 411 LAB. DE MICROBIOLOGIA-FACATATIVA. MANTENIMIENTO PREVENTIVO Y CORRECTIVO. 1.Revisión funcional.Desarme y limpieza de tapas. 2.Revisión de resistencias.Revisión y limpieza de controles eléctricos.Revisión y limpieza de ventiladores (si aplica). 3.Revision y limpieza de puertas, empaques, sellos, salidas de aire, manivela, etc.Revisión y limpieza de cámara. 4.Revisión y limpieza empaques de puertas. 5.Revisión, limpieza y mantenimiento de válvulas (Si aplica). 6.Revisión y mantenimiento sistema de alimentación de agua (Si aplica). 7.Revisión y mantenimiento controles de nivel (Si aplica). 8.Cambio de repuestos en caso de que lo requiera el equipo (Si aplica). 9.Verificar protecciones y alarmas cuando corresponda. Revisión y mantenimiento de compresor y sistema de frio (si aplica).INCLUYE CAMBIO DE EMPAQUE DE PUERTA</t>
  </si>
  <si>
    <t>PLACA-50752-INCUBADORA 150 LTS. MARCA BINDER-Marca BINDER GmbHB- 411 LABORATORIO. DE MICROBIOLOGIA-FACATATIVA. MANTENIMIENTO PREVENTIVO Y CORRECTIVO 1.Revisión funcional.Desarme y limpieza de tapas. 2.Revisión de resistencias.Revisión y limpieza de controles eléctricos.Revisión y limpieza de ventiladores (si aplica) 3.Revision y limpieza de puertas, empaques, sellos, salidas de aire, manivela, etc. 4.Revisión y limpieza de cámara.Revisión y limpieza empaques de puertas.Revisión, limpieza y mantenimiento de válvulas (Si aplica). 5.Revisión y mantenimiento sistema de alimentación de agua (Si aplica). 6.Revisión y mantenimiento controles de nivel (Si aplica).Cambio de repuestos en caso de que lo requiera el equipo (Si aplica). 7.Verificar protecciones y alarmas cuando corresponda. Revisión y mantenimiento de compresor y sistema de frio (si aplica).INCLUYE CAMBIO DE RESISTENCIA  </t>
  </si>
  <si>
    <t>50793-PLANCHA DE  CALENTAMIENTO DE 0C A 360 C MARACA HEIDOLFB- 411 LAB. DE MICROBIOLOGIA-FACATATIVA MANTENIMIENTO PREVENTIVO Y CORRECTIVO 1.Chequeo inicial del equipo.Desarme y limpieza. 2.Revisión, limpieza y ajuste de componentes eléctricos y/o electrónicos. 3.Revisión, limpieza,lubricacion y ajuste de componentes mecánicos. 4.Verificación final de funcionamiento del equipo.INCLUYE CAMBIO DE RESISTENCIA DE CALENTAMIENTO</t>
  </si>
  <si>
    <t>PLACA-39537-NEVERA MARCA ASSENTB-411 LAB. MICROBIOLOGIA-FACATATIVA MANTENIMIENTO PREVENTIVO Y CORRECTIVO 1.Revisión Funcional.Revisión y limpieza de condensadores, evaporadores, componentes eléctricos y electrónicos 2.Revisión y mantenimiento de compresor 3..Revisión y limpieza de filtros.Limpieza general de cámara.Prueba funcional y verificación de parámetros.INCLUYE CAMBIO DE UNIDAD</t>
  </si>
  <si>
    <t>PLACA-42749AUTOCLAVE ALL AMERICAN 25 LTS, MARCA ALL AMERICAN 25X SERIE 0026716B-411 LABORATORIO. MICROBIOLOGIA-FACATATIVA. MANTENIMIENTO PREVENTIVO Y CORRECTIVO 1.Revisión funcional.Limpieza externa e interna de circuitos y partes. 2.Revisión de componentes eléctricos y/o electrónicos. 3.Revisión de Sistema de protección. 4.Revisión de Sistema físico (Cámara de autolavado, suminitros y drenajes, reservorio).Revisión de Sistema generador de vapor. 5.Revisión de Sistema de vacío.Revisión de Sistema neumático.INCLUYE CAMBIO DE SENSOR</t>
  </si>
  <si>
    <t>50734-BALANZA ANALITICA CON PRECISION DE 0,001 G, MODELO PA313-marca OHAUS (PIONEER TM)B-407 LAB. DE QUIMICA-FACATATIVA MANTENIMIENTO PREVENTIVO Y CORRECTIVO 1.Revisión Funcional.Limpieza externa e interna de circuitos y partes, cuando aplique lubricación y ajuste de los sistemas de apertura y cierre de puertas. 2.Revisión de componentes eléctricos y/o electrónicos 3.Revisión y ajuste de componentes mecánicos.Mantenimiento y verificación de Talímetro (Si aplica). 4.Evaluación de las condiciones del emplazamiento del equipo.Verificación de nivel.Verificar la graduación de cero.INCLUYE CAMBIO DE PLATO</t>
  </si>
  <si>
    <t>PLACA-60251-BALANZA ANALITICA CON CALIBRACION EXTERNA MARCA OHAUS MOD. ADVENTURER REF. AR2140 CAP. 210 GMOS.LABORATORIO FACATATIVA. MANTENIMIENTO PREVENTIVO Y CORRECTIVO 1.Revisión Funcional.Limpieza externa e interna de circuitos y partes, cuando aplique lubricación y ajuste de los sistemas de apertura y cierre de puertas. 2.Revisión de componentes eléctricos y/o electrónicos. 3.Revisión y ajuste de componentes mecánicos. 4.Mantenimiento y verificación de Talímetro (Si aplica).Evaluación de las condiciones del emplazamiento del equipo.Verificación de nivel.Verificar la graduación de cero.INCLUYE CAMBIO DE CABLE DE PODER</t>
  </si>
  <si>
    <t>PLACA-9270-BAÑO MARIA WB14 MEMERTB-407 LAB. DE QUIMICA-FACATATIVA MANTENIMIENTO PREVENTIVO Y CORRECTIVO 1.Revisión funcional.Limpieza general de equipo. 2.Verificación del funcionamiento de módulo de control. 3.Revisión de resistencias y sensores.INCLUYE CAMBIO DE EMPAQUE</t>
  </si>
  <si>
    <t>PLACA-50749-ESPECTOFOTOMETRO UV-VIS REF 1800, MARCA SHIMADZU, DOS CAJAS DE  CELDA  DE CUARZO POR CAUTRO  UNIDADES, COMPUTADOR MARCA HP PRO 4300, MONITOR HP 193, CPU PRODECK 600 G1 SFF B-407 LABORATORIO  DE QUIMICA-FACATATIVA. MANTENIMIENTO PREVENTIVO 1.Chequeo inicial del equipo. 2.Desarme y limpieza.Revisión, 3.limpieza y ajuste de componentes eléctricos y/o electrónicos. 4.Revisión, limpieza,lubricacion y ajuste de componentes mecánicos. 5.Verificación final de funcionamiento del equipo.(No incluye mantenimiento de computador ni monitor)</t>
  </si>
  <si>
    <t>PLACA 41257-CENTRIFUGA UNIVERSAL DIGITAL VELOCIDAD VARIABLE -MARCA GEMMYB-407 LAB. DE QUIMICA-FACATATIVA. MANTENIMIENTO PREVENTIVO Y CORRECTIVO 1.Chequeo inicial del equipo. 2.Desarme y limpieza.Revisión, limpieza y ajuste de componentes eléctricos y/o electrónicos. Revisión, limpieza,lubricacion y ajuste de componentes mecánicos. 3.Verificación final de funcionamiento del equipo.INCLUYE CAMBIO DE ESCOBILLAS</t>
  </si>
  <si>
    <t>PLACA -42714-DESTILADOR DE AGUA EN VIDRIO BASE EN ACERO, CAP. 3 LTS. MARCA BOECO MOD. BOE-8704101 S/N 844310010108B-407 LAB. DE QUIMICA-FACATATIVA. MANTENIMIENTO PREVENTIVO Y CORRECTIVO 1.Revisión funcional. Desmonte de piezas. 2.Limpieza general de equipo (interna, externa, mangueras, vidriería, entre otros). Revisión de filtros y prefiltros (si aplica). 3.Revisión de válvulas y sistema de recirculación (si aplica). 4.Revisión de fugas de agua. Revisión de empaques. Revisión y limpieza de sistema eléctrico y/o electrónico. 5.Revisión y ajuste de sistemas de calefacción y líneas de paso de agua Revisión y ajuste de empaques de depósitos y carcasas de filtros. 6.Ajuste de partes móviles Revisión y ajustes de fugas de mangueras, electroválvulas. 7.Limpieza de ductos de desagüe, entrada de agua, revisión de filtros de desagüe. 8.Revisión y ajuste de depósitos de agua filtrada 9.Revisión de Estanqueidad de todos los sistemas de filtración. 10.Prueba funcional. INCLUYE CAMBIO DE RESISTENCIA</t>
  </si>
  <si>
    <t>PLACA-42743 FLOCULADOR- EQUIPO DE JARRAS  MARCA E&amp;Q MOD.F4-300 SERIE 1068B-407 LABORATORIO. DE QUIMICA*-FACATATIVA MANTENIMIENTO PREVENTIVO Y CORRECTIVO 1.Chequeo inicial del equipo. 2.Desarme y limpieza.Revisión, 3.limpieza y ajuste de componentes eléctricos y/o electrónicos. Revisión, limpieza,lubricacion y ajuste de componentes mecánicos. 4.Verificación final de funcionamiento del equipo. INCLUYE CAMBIO DE VIDRIERIA</t>
  </si>
  <si>
    <t>PLACA-50789-PH METRO DE MESA MODELO LAB 850 MARCA ANALYTICS /SCHOTTB-407 LAB. DE QUIMICA-FACATATIVA. MANTENIMIENTO PREVENTIVO Y CORRECTIVO 1.Revisión Funcional. 2.Desensamble y limpieza de los componentes internos externos.Revisión, limpieza y ajuste de componentes eléctricos y/o electrónico (tarjeta electrónica principal, tarjeta acondicionamiento condicional, baterías, suministro de voltaje). 3.Revisión, limpieza y ajuste de periféricos, teclado, display, puertos, teclado.Revisión, limpieza, lubricación y ajuste de componentes mecánicos (Brazo porta electrodo). 4.Revision y ajuste de electrodos de medición (PH,Conductividad, OD, Ion selectivo). 5.Revisión de transferencia de datos (si aplica).Prueba de funcionamiento con material de referencia.INCLUYE CAMBIO DE BATERÍAS</t>
  </si>
  <si>
    <t>PLACA-50790-PH METRO  DE MESA MODELO LAB 850  MARCA ANALYTICS /CSHOTTB-407 LAB. DE QUIMICAFACATATIVA. MANTENIMIENTO PREVENTIVO Y CORRECTIVO 1.Revisión Funcional.Desensamble y limpieza de los componentes internos externos. 2.Revisión, limpieza y ajuste de componentes eléctricos y/o electrónico (tarjeta electrónica principal, tarjeta acondicionamiento condicional, baterías, suministro de voltaje). 3.Revisión, limpieza y ajuste de periféricos, teclado, display, puertos, teclado.Revisión, limpieza, lubricación y ajuste de componentes mecánicos (Brazo porta electrodo). 4.Revision y ajuste de electrodos de medición (PH,Conductividad, OD, Ion selectivo). 5.Revisión de transferencia de datos (si aplica).Prueba de funcionamiento con material de referencia.INCLUYE CAMBIO DE BATERÍAS</t>
  </si>
  <si>
    <t>PLACA 50791-PH METRO DE MESA MODELO LAB 850 MARCA ANALYTICS /SCHOTTB-407 LABABORATORIO . DE QUIMICA-FACATATIVA. MANTENIMIENTO PREVENTIVO Y CORRECTIVO 1.Revisión Funcional. Desensamble y limpieza de los componentes internos externos. 2.Revisión, limpieza y ajuste de componentes eléctricos y/o electrónico (tarjeta electrónica principal, tarjeta acondicionamiento condicional, baterías, suministro de voltaje). 3.Revisión, limpieza y ajuste de periféricos, teclado, display, puertos, teclado. Revisión, limpieza, lubricación y ajuste de componentes mecánicos (Brazo porta electrodo). 4.Revision y ajuste de electrodos de medición (PH,Conductividad, OD, Ion selectivo). 5.Revisión de transferencia de datos (si aplica). Prueba de funcionamiento con material de referencia. INCLUYE CAMBIO DE BATERÍAS</t>
  </si>
  <si>
    <t>PLACA-50792-PH METRO DE MESA MODELO LAB 850 MARCA ANALYTICS /SCHOTTB-407 LAB. DE QUIMICA-FACATATIVA MANTENIMIENTO PREVENTIVO Y CORRECTIVO 1.Revisión Funcional. 2.Desensamble y limpieza de los componentes internos externos. 3.Revisión, limpieza y ajuste de componentes eléctricos y/o electrónico (tarjeta electrónica principal, tarjeta acondicionamiento condicional, baterías, suministro de voltaje). 4.Revisión, limpieza y ajuste de periféricos, teclado, display, puertos, teclado. 5.Revisión, limpieza, lubricación y ajuste de componentes mecánicos (Brazo porta electrodo). 6.Revision y ajuste de electrodos de medición (PH,Conductividad, OD, Ion selectivo). 7.Revisión de transferencia de datos (si aplica). Prueba de funcionamiento con material de referencia. INCLUYE CAMBIO DE BATERÍAS</t>
  </si>
  <si>
    <t>PLACA-50796-SHAKER UNIMAX  1010/5 KGB-407 LABORATORIO. DE QUIMICA FACATATIVA. MANTENIMIENTO PREVENTIVO Y CORRECTIVO 1.Chequeo inicial del equipo. Desarme y limpieza. Revisión, limpieza y ajuste de componentes eléctricos y/o electrónicos. 2.Revisión, limpieza,lubricacion y ajuste de componentes mecánicos. 3.Verificación final de funcionamiento del equipo. INCLUYE CAMBIO DE ANILLOS DE SUJECIÓN</t>
  </si>
  <si>
    <t>PLACA-50800-VORTEX IKACON PLATAFORMA METALICAB-407 LABORATORIO. DE QUIMICA-FACATATIVA. MANTENIMIENTO PREVENTIVO Y CORRECTIVO 1.Chequeo inicial del equipo. Desarme y limpieza. Revisión, limpieza y ajuste de componentes eléctricos y/o electrónicos. 2.Revisión, limpieza,lubricacion y ajuste de componentes mecánicos. 3.Verificación final de funcionamiento del equipo. INCLUYE CAMBIO DE GOMA CAUCHO</t>
  </si>
  <si>
    <t>PLACA-42742-MUFLA MODELO D8 SERIE 2313 MARCA TERRIGENOB-407 LAB. DE QUIMICA-FACATATIVA. MANTENIMIENTO PREVENTIVO Y CORRECTIVO 1.Revisión funcional. Desarme y limpieza de tapas. Revisión de resistencias. 2.Revisión y limpieza de controles eléctricos. Revisión y limpieza de ventiladores (si aplica). 3.Revision y limpieza de puertas, empaques, sellos, salidas de aire, manivela, etc. Revisión y limpieza de cámara. 4.Revisión y limpieza empaques de puertas. Revisión, limpieza y mantenimiento de válvulas (Si aplica). 5.Revisión y mantenimiento sistema de alimentación de agua (Si aplica). Revisión y mantenimiento controles de nivel (Si aplica). 6.Cambio de repuestos en caso de que lo requiera el equipo (Si aplica). 7.Verificar protecciones y alarmas cuando corresponda. 8.Revisión y mantenimiento de compresor y sistema de frio (si aplica). INCLUYE CAMBIO DE RESISTENCIA</t>
  </si>
  <si>
    <t>PLACA-45750-BALANZA MECANICA DE BRAZO MODELO TRIPLE BRAZO  MARCA OHAUSB-410 LAB. DE SUELOS-FACATATIVA. MANTENIMIENTO PREVENTIVO Y CORRECTIVO 1.Revisión Funcional. 2.Limpieza externa e interna de circuitos y partes, cuando aplique lubricación y ajuste de los sistemas de apertura y cierre de puertas. 3.Revisión de componentes eléctricos y/o electrónicos. 4.Revisión y ajuste de componentes mecánicos. 5.Mantenimiento y verificación de Talímetro (Si aplica). 6.Evaluación de las condiciones del emplazamiento del equipo. 7.Verificación de nivel. Verificar la graduación de cero. INCLUYE CAMBIO DE PLATO</t>
  </si>
  <si>
    <t>PLACA-3006377-BALANZA MECANICA DE BRAZO MODELO TRIPLE BRAZO  MARCA OHAUSB-410 LAB. DE SUELOS-FACATATIVA MANTENIMIENTO PREVENTIVO Y CORRECTIVO 1.Revisión Funcional. Limpieza externa e interna de circuitos y partes, cuando aplique lubricación y ajuste de los sistemas de apertura y cierre de puertas. 2.Revisión de componentes eléctricos y/o electrónicos. 3.Revisión y ajuste de componentes mecánicos. 4.Mantenimiento y verificación de Talímetro (Si aplica). 5.Evaluación de las condiciones del emplazamiento del equipo. Verificación de nivel. Verificar la graduación de cero. INCLUYE CAMBIO DE PLATO</t>
  </si>
  <si>
    <t>PLACA-3006379-BALANZA MECANICA DE BRAZO MODELO TRIPLE BRAZO  MARCA OHAUSB-410 LABORATORIO. DE SUELOS-FACATATIVA. MANTENIMIENTO PREVENTIVO Y CORRECTIVO Revisión Funcional. Limpieza externa e interna de circuitos y partes, cuando aplique lubricación y ajuste de los sistemas de apertura y cierre de puertas. Revisión de componentes eléctricos y/o electrónicos. Revisión y ajuste de componentes mecánicos. Mantenimiento y verificación de Talímetro (Si aplica). Evaluación de las condiciones del emplazamiento del equipo. Verificación de nivel. Verificar la graduación de cero. INCLUYE CAMBIO DE PLATO</t>
  </si>
  <si>
    <t>PLACA-50736-BARRENO EDELMAN DE 1 CUERPO DE 7 CM DIAMETROB-410 LAB. DE SUELOSFACATATIVA50736BARRENO EDELMAN DE 1 CUERPO DE 7 CM DIAMETROB-410 LABORATRIO DE SUELOS-FACATATIVA MANTENIMIENTO PREVENTIVO 1.Chequeo inicial del equipo. Desarme y limpieza. 2.Revisión, limpieza y ajuste de componentes eléctricos y/o electrónicos. 3.Revisión, limpieza,lubricacion y ajuste de componentes mecánicos. 4.Verificación final de funcionamiento del equipo.</t>
  </si>
  <si>
    <t>PLACA-50737-BARRENO RECOLECTOR DE MUESTRAS DE SUELO, MARCA FISHER (ACCESORIOS 1 MARTILLO, 2 LLAVES, 10 CAPSULAS, 1 CAPSULA GRANDE)B-410 LABORATORIO. DE SUELOS-FACATATIVA MANTENIMIENTO PREVENTIVO Chequeo inicial del equipo. Desarme y limpieza. Revisión, limpieza y ajuste de componentes eléctricos y/o electrónicos. Revisión, limpieza,lubricacion y ajuste de componentes mecánicos. Verificación final de funcionamiento del equipo.</t>
  </si>
  <si>
    <t>PLACA-50738-BARRENO RECOLECTOR DE MUESTRAS DE SUELO, MARCA FISHER (ACCESORIOS 1 MARTILLO, 2 LLAVES, 10 CAPSULAS, 1 CAPSULA GRANDE)B-410 LABORATORIO. DE SUELOS-FACATATIVA. MANTENIMIENTO PREVENTIVO 1.Chequeo inicial del equipo. Desarme y limpieza. 2.Revisión, limpieza y ajuste de componentes eléctricos y/o electrónicos. 3.Revisión, limpieza,lubricacion y ajuste de componentes mecánicos. 4.Verificación final de funcionamiento del equipo.</t>
  </si>
  <si>
    <t>PLACA-50746-DATALOGER CUATRO ENTRADAS MARCA EXTECHB-410 LABORATORIO. DE SUELOS-FACATATIVA. MANTENIMIENTO PREVENTIVO 1.Chequeo inicial del equipo. Desarme y limpieza. 2.Revisión, limpieza y ajuste de componentes eléctricos y/o electrónicos. 3.Revisión, limpieza,lubricacion y ajuste de componentes mecánicos. 4.Verificación final de funcionamiento del equipo.</t>
  </si>
  <si>
    <t>PLACA-50753-LUXOMETRO PARA TIERRA MARCA EXTECHB-410 LABORATORIO. DE SUELOS-FACATATIVA MANTENIMIENTO PREVENTIVO 1.Chequeo inicial del equipo. 2.Desarme y limpieza. 3.Revisión, limpieza y ajuste de componentes eléctricos y/o electrónicos. 4..Revisión, limpieza,lubricacion y ajuste de componentes mecánicos. 5.Verificación final de funcionamiento del equipo.</t>
  </si>
  <si>
    <t>PLACA-50754-LUXOMETRO PARA TIERRA MARCA EXTECHB-410 LABORATORIO. DE SUELOS-FACATATIVA MANTENIMIENTO PREVENTIVO Chequeo inicial del equipo. Desarme y limpieza. Revisión, limpieza y ajuste de componentes eléctricos y/o electrónicos. Revisión, limpieza,lubricacion y ajuste de componentes mecánicos. Verificación final de funcionamiento del equipo.</t>
  </si>
  <si>
    <t>PLACA-50755-LUXOMETRO PARA TIERRA MARCA EXTECHB-410 LABORATORIO. DE SUELOS-FACATATIVA. MANTENIMIENTO PREVENTIVO 1.Chequeo inicial del equipo. 2.Desarme y limpieza. Revisión, limpieza y ajuste de componentes eléctricos y/o electrónicos. Revisión, limpieza,lubricacion y ajuste de componentes mecánicos. 3.Verificación final de funcionamiento del equipo.</t>
  </si>
  <si>
    <t>PLACA-50756-LUXOMETRO PARA TIERRA MARCA EXTECHB-410 LABORATORIO. DE SUELOS-FACATATIVA. MANTENIMIENTO PREVENTIVO 1.Chequeo inicial del equipo. Desarme y limpieza. 2.Revisión, limpieza y ajuste de componentes eléctricos y/o electrónicos. 3.Revisión, limpieza,lubricacion y ajuste de componentes mecánicos. 4.Verificación final de funcionamiento del equipo.</t>
  </si>
  <si>
    <t>PLACA-50757-LUXOMETRO PARA TIERRA MARCA EXTECHB-410 LAB. DE SUELOS-FACATATIVA. MANTENIMIENTO PREVENTIVO 1.Chequeo inicial del equipo. 2.Desarme y limpieza. Revisión, limpieza y ajuste de componentes eléctricos y/o electrónicos. Revisión, limpieza,lubricacion y ajuste de componentes mecánicos. 3.Verificación final de funcionamiento del equipo.</t>
  </si>
  <si>
    <t>PLACA-50758-LUXOMETRO PARA TIERRA MARCA EXTECHB-410 LABORATORIO. DE SUELOS-FACATATIVA. MANTENIMIENTO PREVENTIVO 1.Chequeo inicial del equipo. 2.Desarme y limpieza. Revisión, limpieza y ajuste de componentes eléctricos y/o electrónicos. Revisión, limpieza,lubricacion y ajuste de componentes mecánicos. 3.Verificación final de funcionamiento del equipo.</t>
  </si>
  <si>
    <t>PLACA-50759-LUXOMETRO PARA TIERRA MARCA EXTECHB-410 LABORATORIO. DE SUELOS-FACATATIVA. MANTENIMIENTO PREVENTIVO 1.Chequeo inicial del equipo. Desarme y limpieza. 2.Revisión, limpieza y ajuste de componentes eléctricos y/o electrónicos. 3.Revisión, limpieza,lubricacion y ajuste de componentes mecánicos. 4.Verificación final de funcionamiento del equipo.</t>
  </si>
  <si>
    <t>PLACA-50760-LUXOMETRO PARA TIERRA MARCA EXTECHB-410 LABORATORIOS. DE SUELOS-FACATATIVA. MANTENIMIENTO PREVENTIVO 1.Chequeo inicial del equipo. Desarme y limpieza. 2.Revisión, limpieza y ajuste de componentes eléctricos y/o electrónicos. 3.Revisión, limpieza,lubricacion y ajuste de componentes mecánicos. 4.Verificación final de funcionamiento del equipo.</t>
  </si>
  <si>
    <t>PLACA-50761-LUXOMETRO PARA TIERRA MARCA EXTECHB-410 LABORATORIO. DE SUELOS-FACATATIVA MANTENIMIENTO PREVENTIVO 1Chequeo inicial del equipo. Desarme y limpieza. 2.Revisión, limpieza y ajuste de componentes eléctricos y/o electrónicos. 3.Revisión, limpieza,lubricacion y ajuste de componentes mecánicos. 4.Verificación final de funcionamiento del equipo.</t>
  </si>
  <si>
    <t>PLACA-50762-LUXOMETRO PARA TIERRA MARCA EXTECHB-410 LABORATORIO. DE SUELOS-FACATATIVA. MANTENIMIENTO PREVENTIVO 1.Chequeo inicial del equipo. Desarme y limpieza. 2.Revisión, limpieza y ajuste de componentes eléctricos y/o electrónicos. 3.Revisión, limpieza,lubricacion y ajuste de componentes mecánicos. 4.Verificación final de funcionamiento del equipo</t>
  </si>
  <si>
    <t>PLACA-50732TERMO-HIGROMETRO DIGITAL PORTATIL, REF. HT 3006ª MARCA LUTRONB-410 LABORATORIO- DE SUELOS-FACATATIVA. MANTENIMIENTO PREVENTIVO Y CORRECTIVO 1.Chequeo inicial del equipo. 2.Desarme y limpieza. Revisión, limpieza y ajuste de componentes eléctricos y/o electrónicos. Revisión, limpieza,lubricacion y ajuste de componentes mecánicos. 3.Verificación final de funcionamiento del equipo. INCLUYE CAMBIO DE BATERÍAS</t>
  </si>
  <si>
    <t>PLACA-50784-PENETROMETRO PARA SUELOS MARCA)EIJKELKAMP (ACCESORIOS 4 VARILLAS EN HIERRO,4 LALVES,4 PUNTERAS,1 REGLETA,1 LLAVE BRISTOL)B-410 LABORATORIO DE SUELOS-FACATATIVA MANTENIMIENTO PREVENTIVO 1.Chequeo inicial del equipo. Desarme y limpieza. Revisión, limpieza y ajuste de componentes eléctricos y/o electrónicos. 2.Revisión, limpieza,lubricacion y ajuste de componentes mecánicos. 3.Verificación final de funcionamiento del equipo.</t>
  </si>
  <si>
    <t>PLACA-50794-SENSOR DE HUMEDAD DE SUELOS MARCA DELTA T,INCLUYE JUEGO COMPLETO DE MEDICION DE HUMEDAD VOLUMETRICA DE SUELOSB-410 LABORATORIO. DE SUELOS-FACATATIVA MANTENIMIENTO PREVENTIVO 1.Chequeo inicial del equipo. Desarme y limpieza. Revisión, limpieza y ajuste de componentes eléctricos y/o electrónicos. 2.Revisión, limpieza,lubricacion y ajuste de componentes mecánicos. 3.Verificación final de funcionamiento del equipo.</t>
  </si>
  <si>
    <t>PLACA-50795-SENSOR DE HUMEDAD DE SUELOS MARCA DELTA T, INCLUYE JUEGO COMPLETO DE MEDICION DE HUMEDAD VOLUMETRICA DE SUELOSB-410 LABORATORIO. DE SUELOS-FACATATIVA. MANTENIMIENTO PREVENTIVO 1Chequeo inicial del equipo. Desarme y limpieza. 2.Revisión, limpieza y ajuste de componentes eléctricos y/o electrónicos. 3.Revisión, limpieza,lubricacion y ajuste de componentes mecánicos. 4.Verificación final de funcionamiento del equipo.</t>
  </si>
  <si>
    <t>PLACA-48093-BOMBA DE VACIO -MARCA-THOMAS M-1630-GRANJA LA ESPERANZA-FUSAGASUGA. MANTENIMIENTO CORRECTIVO Y VERIFICACIÓN OPERACIONAL 1.Chequeo inicial del equipo. Desarme y limpieza. Revisión, limpieza y ajuste de componentes eléctricos y/o electrónicos. 2.Revisión, limpieza,lubricacion y ajuste de componentes mecánicos. 3.Verificación final de funcionamiento del equipo. INCLUYE CAMBIO DE FILTRO BACTERIANO Y FILTRO DE ENTRADA DE AIRE</t>
  </si>
  <si>
    <t>46745-BALANZA ANALITICA-MARCA- WIMCOM CON CABINA-GRANJA LA ESPERANZA-FUSAGASUGA- MANTENIMIENTO CORRECTIVO 1.Revisión Funcional. Limpieza externa e interna de circuitos y partes, cuando aplique lubricación y ajuste de los sistemas de apertura y cierre de puertas. 2.Revisión de componentes eléctricos y/o electrónicos. 3.Revisión y ajuste de componentes mecánicos. 4.Mantenimiento y verificación de Talímetro (Si aplica). 5.Evaluación de las condiciones del emplazamiento del equipo. Verificación de nivel. 6.Verificar la graduación de cero. 7.Verificación operacional con pesas calibradas y trazables. INCLUYE CAMBIO DE PLATO</t>
  </si>
  <si>
    <t>PLACA-45669-ESTABILIZADOR NICOMAR REGULADOR DE VOLTAJE 2500-3000 S/N 696961GRANJA LA ESPERANZA-Mantenimiento preventivo y/o Correctivo cambio de fusible, garantizar correcto funcionamiento.</t>
  </si>
  <si>
    <t>PLACA-44858-MICROSCOPIO BINOCULAR STEREO, MARCA ADVANCED OPTICAL REF. XTJ-4400.GRANJA LA ESPERANZA- MANTENIMIENTO PREVENTIVO 1.Pruebas iniciales de funcionamiento. 2.Desmonte de piezas. Limpieza general interna y externa. 3.Revisión y limpieza de tarjeta electrónica. 4.Revisión y ajuste de sistemas de iluminación. Verificar y ajustar platina mecánica (Ejes). Limpieza y lubricación de partes móviles. 5.Revisión y verificación de los equipos de regulación de la señal para la luz trasmitida. 6.Verificación y ajuste de la señal de alimentación de la lampara de fluorescencia y luz reflejada (si aplica). 7.Revisión y limpieza elementos ópticos. 8.Verificación y ajuste de cámara (si aplica). 9.Verificación y ajuste de enfoque del equipo. Pruebas funcionales.</t>
  </si>
  <si>
    <t>PLACA-47537-AUTOCLAVE A VAPOR EN FORMA DE OLLA -APLICACIÓN DE ESTERILIZADOR NO ELECTRICO DE VAPOR A PRESION -MARCA-ALL AMERICAM GRANJA LA ESPERANZA- MANTENIMIENTO PREVENTIVO 1.Revisión funcional. Limpieza externa e interna de circuitos y partes. 2.Revisión de componentes eléctricos y/o electrónicos. 3.Revisión de Sistema de protección. 4.Revisión de Sistema físico (Cámara de autolavado, suminitros y drenajes, reservorio). 5.Revisión de Sistema generador de vapor. Revisión de Sistema de vacío. 6.Revisión de Sistema neumático.</t>
  </si>
  <si>
    <t>PLACA-45863-NEVERA  MARCA-HACEB CAP. 420LTS, 70X185X73 COLOR GRIS.GRANJA LA ESPERANZA. MANTENIMIENTO PREVENTIVO 1.Revisión Funcional. Revisión y limpieza de condensadores, evaporadores, componentes eléctricos y electrónicos. 2.Revisión y mantenimiento de compresor. 3.Revisión y limpieza de filtros. 4.Limpieza general de cámara. Prueba funcional y verificación de parámetros</t>
  </si>
  <si>
    <t>PLACA-47807-HORNO MICROONDAS MARCA HACEB-GRANJA LA ESPERANZA- MANTENIMIENTO PREVENTIVO 1.Revisión funcional. Desarme y limpieza de tapas. 2.Revisión de resistencias. Revisión y limpieza de controles eléctricos. 3.Revisión y limpieza de ventiladores (si aplica). 4.Revision y limpieza de puertas, empaques, sellos, salidas de aire, manivela, etc. Revisión y limpieza de cámara. 5.Revisión y limpieza empaques de puertas. Revisión, limpieza y mantenimiento de válvulas (Si aplica). 6.Revisión y mantenimiento sistema de alimentación de agua (Si aplica). Revisión y mantenimiento controles de nivel (Si aplica). 7.Cambio de repuestos en caso de que lo requiera el equipo (Si aplica). 8.Verificar protecciones y alarmas cuando corresponda. 9.Revisión y mantenimiento de compresor y sistema de frio (si aplica).</t>
  </si>
  <si>
    <t>47808-HORNO ELECTRICO MARCA HACEB-GRANJA LA ESPERANZA- MANTENIMIENTO PREVENTIVO 1.Revisión funcional. Desarme y limpieza de tapas. 2.Revisión de resistencias. Revisión y limpieza de controles eléctricos. 3.Revisión y limpieza de ventiladores (si aplica). 4.Revision y limpieza de puertas, empaques, sellos, salidas de aire, manivela, etc. 5.Revisión y limpieza de cámara. Revisión y limpieza empaques de puertas. 6.Revisión, limpieza y mantenimiento de válvulas (Si aplica). 7.Revisión y mantenimiento sistema de alimentación de agua (Si aplica). 8.Revisión y mantenimiento controles de nivel (Si aplica). 9.Cambio de repuestos en caso de que lo requiera el equipo (Si aplica). 10.Verificar protecciones y alarmas cuando corresponda. 11.Revisión y mantenimiento de compresor y sistema de frio (si aplica).</t>
  </si>
  <si>
    <t>PLACA-47536-INCUBADORA - IN 30 SINGLE DISPLAY-MARCA MEMMERT-GRANJA LA ESPERANZA-FUSAGASUGA. MANTENIMIENTO PREVENTIVO 1 Revisión funcional. 2.Desarme y limpieza de tapas. 3.Revisión de resistencias. Revisión y limpieza de controles eléctricos. 4.Revisión y limpieza de ventiladores (si aplica). Revision y limpieza de puertas, empaques, sellos, salidas de aire, manivela, etc. Revisión y limpieza de cámara. 5.Revisión y limpieza empaques de puertas. 6.Revisión, limpieza y mantenimiento de válvulas (Si aplica). 7.Revisión y mantenimiento sistema de alimentación de agua (Si aplica). 8.Revisión y mantenimiento controles de nivel (Si aplica). 9.Cambio de repuestos en caso de que lo requiera el equipo (Si aplica). 10.Verificar protecciones y alarmas cuando corresponda. 11.Revisión y mantenimiento de compresor y sistema de frio (si aplica).</t>
  </si>
  <si>
    <t>PLACA-27630-CENTRIFUGA EN ACERO INOXIDABLE-MARCA-PUNTO APICOLA-GRANJA LA ESPERANZA-FUSAGASUGA. MANTENIMIENTO PREVENTIVO 1.Chequeo inicial del equipo. 2.Desarme y limpieza. Revisión, limpieza y ajuste de componentes eléctricos y/o electrónicos. 3.Revisión, limpieza,lubricacion y ajuste de componentes mecánicos. 4.Verificación final de funcionamiento del equipo.</t>
  </si>
  <si>
    <t>PLACA-24608-BALANZA TRIPLE BRAZO-MARCA OHAUS-GRANJA LA ESPERANZA-FUSAGASUGA. MANTENIMIENTO PREVENTIVO, CORRECTIVO 1.Revisión Funcional. 2.Limpieza externa e interna de circuitos y partes, cuando aplique lubricación y ajuste de los sistemas de apertura y cierre de puertas. 3.Revisión de componentes eléctricos y/o electrónicos. 4.Revisión y ajuste de componentes mecánicos. 5.Mantenimiento y verificación de Talímetro (Si aplica). 6.Evaluación de las condiciones del emplazamiento del equipo. 7.Verificación de nivel. Verificar la graduación de cero. 8.Verificación operacional con pesas calibradas y trazables. INCLUYE CAMBIO DE PLATO</t>
  </si>
  <si>
    <t>PLACA-46068-ECOGRAFO PORTATIL , SACNER TRINGA LINEAL, MARCA ESAOTE PIEMEDICAL, MALETIN PARA CAMPO AZUL-GRANJA LA ESPERANZA- Fusagasuga. MANTENIMIENTO PREVENTIVO 1.Chequeo inicial del equipo. Desarme y limpieza. 2.Revisión, limpieza y ajuste de componentes eléctricos y/o electrónicos. 3.Revisión, limpieza,lubricacion y ajuste de componentes mecánicos. 4.Verificación final de funcionamiento del equipo.</t>
  </si>
  <si>
    <t>PLACA-47806-GRAMERA DIGITAL - MARCA-FWE LINEA MEGA , 1500 GRS, CON ADAPTADOR GRANJA LA ESPERANZA-.Fusagasuga. MANTENIMIENTO PREVENTIVO, CORRECTIVO Y VERIFICACIÓN OPERACIONAL 1.Revisión Funcional. 2.Limpieza externa e interna de circuitos y partes, cuando aplique lubricación y ajuste de los sistemas de apertura y cierre de puertas. 3.Revisión de componentes eléctricos y/o electrónicos. Revisión y ajuste de componentes mecánicos. 4.Mantenimiento y verificación de Talímetro (Si aplica). 5.Evaluación de las condiciones del emplazamiento del equipo. 6.Verificación de nivel. Verificar la graduación de cero. Verificación operacional con pesas calibradas y trazables. INCLUYE CAMBIO DE PLATO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</si>
</sst>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medium">
        <color indexed="64"/>
      </top>
      <bottom/>
      <diagonal/>
    </border>
    <border>
      <left/>
      <right/>
      <top/>
      <bottom style="thin">
        <color indexed="64"/>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6" applyNumberFormat="0" applyFill="0" applyAlignment="0" applyProtection="0"/>
    <xf numFmtId="0" fontId="15" fillId="0" borderId="17" applyNumberFormat="0" applyFill="0" applyAlignment="0" applyProtection="0"/>
    <xf numFmtId="0" fontId="16" fillId="0" borderId="18"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19" applyNumberFormat="0" applyAlignment="0" applyProtection="0"/>
    <xf numFmtId="0" fontId="21" fillId="8" borderId="20" applyNumberFormat="0" applyAlignment="0" applyProtection="0"/>
    <xf numFmtId="0" fontId="22" fillId="8" borderId="19" applyNumberFormat="0" applyAlignment="0" applyProtection="0"/>
    <xf numFmtId="0" fontId="23" fillId="0" borderId="21" applyNumberFormat="0" applyFill="0" applyAlignment="0" applyProtection="0"/>
    <xf numFmtId="0" fontId="24" fillId="9" borderId="22" applyNumberFormat="0" applyAlignment="0" applyProtection="0"/>
    <xf numFmtId="0" fontId="25" fillId="0" borderId="0" applyNumberFormat="0" applyFill="0" applyBorder="0" applyAlignment="0" applyProtection="0"/>
    <xf numFmtId="0" fontId="5" fillId="10" borderId="23" applyNumberFormat="0" applyFont="0" applyAlignment="0" applyProtection="0"/>
    <xf numFmtId="0" fontId="26" fillId="0" borderId="0" applyNumberFormat="0" applyFill="0" applyBorder="0" applyAlignment="0" applyProtection="0"/>
    <xf numFmtId="0" fontId="27" fillId="0" borderId="24"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5">
    <xf numFmtId="0" fontId="0" fillId="0" borderId="0" xfId="0"/>
    <xf numFmtId="9" fontId="0" fillId="0" borderId="0" xfId="1" applyFont="1"/>
    <xf numFmtId="0" fontId="1" fillId="2" borderId="6" xfId="0" applyFont="1" applyFill="1" applyBorder="1" applyAlignment="1" applyProtection="1">
      <alignment horizontal="center" vertical="center" wrapText="1"/>
      <protection locked="0"/>
    </xf>
    <xf numFmtId="9" fontId="0" fillId="0" borderId="0" xfId="0" applyNumberFormat="1"/>
    <xf numFmtId="43" fontId="12" fillId="35" borderId="1" xfId="3" applyFont="1" applyFill="1" applyBorder="1" applyAlignment="1" applyProtection="1">
      <alignment horizontal="center" vertical="center"/>
      <protection locked="0"/>
    </xf>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0" fontId="1" fillId="2" borderId="0" xfId="0" applyFont="1" applyFill="1"/>
    <xf numFmtId="0" fontId="1" fillId="2" borderId="0" xfId="0" applyFont="1" applyFill="1" applyAlignment="1">
      <alignment horizontal="center"/>
    </xf>
    <xf numFmtId="0" fontId="0" fillId="2" borderId="0" xfId="0" applyFill="1"/>
    <xf numFmtId="0" fontId="3" fillId="2" borderId="0" xfId="0" applyFont="1" applyFill="1"/>
    <xf numFmtId="0" fontId="6" fillId="2" borderId="0" xfId="0" applyFont="1" applyFill="1"/>
    <xf numFmtId="0" fontId="3" fillId="2" borderId="0" xfId="0" applyFont="1" applyFill="1" applyAlignment="1">
      <alignment horizontal="left"/>
    </xf>
    <xf numFmtId="0" fontId="9" fillId="2" borderId="1" xfId="0" applyFont="1" applyFill="1" applyBorder="1" applyAlignment="1">
      <alignment vertical="center"/>
    </xf>
    <xf numFmtId="0" fontId="9" fillId="2" borderId="3" xfId="0" applyFont="1" applyFill="1" applyBorder="1" applyAlignment="1">
      <alignment vertical="center"/>
    </xf>
    <xf numFmtId="0" fontId="6" fillId="2" borderId="0" xfId="0" applyFont="1" applyFill="1" applyAlignment="1">
      <alignment horizontal="left"/>
    </xf>
    <xf numFmtId="0" fontId="9" fillId="2" borderId="0" xfId="0" applyFont="1" applyFill="1" applyAlignment="1">
      <alignment horizontal="left"/>
    </xf>
    <xf numFmtId="0" fontId="1" fillId="2" borderId="0" xfId="0" applyFont="1" applyFill="1" applyAlignment="1">
      <alignment horizontal="left"/>
    </xf>
    <xf numFmtId="0" fontId="3" fillId="2" borderId="0" xfId="0" applyFont="1" applyFill="1" applyAlignment="1">
      <alignment horizontal="center" vertical="center"/>
    </xf>
    <xf numFmtId="0" fontId="8" fillId="3" borderId="1" xfId="0" applyFont="1" applyFill="1" applyBorder="1" applyAlignment="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lignment vertical="center"/>
    </xf>
    <xf numFmtId="0" fontId="3" fillId="0" borderId="1" xfId="0" applyFont="1" applyBorder="1" applyAlignment="1">
      <alignment horizontal="center" vertical="center"/>
    </xf>
    <xf numFmtId="43" fontId="3" fillId="0" borderId="1" xfId="3" applyFont="1" applyFill="1" applyBorder="1" applyAlignment="1" applyProtection="1">
      <alignment horizontal="center" vertical="center"/>
    </xf>
    <xf numFmtId="43" fontId="3" fillId="0" borderId="1" xfId="3" applyFont="1" applyFill="1" applyBorder="1" applyAlignment="1" applyProtection="1">
      <alignment vertical="center"/>
    </xf>
    <xf numFmtId="43" fontId="3" fillId="0" borderId="2" xfId="4" applyFont="1" applyBorder="1" applyAlignment="1" applyProtection="1">
      <alignment vertical="center"/>
    </xf>
    <xf numFmtId="43" fontId="3" fillId="0" borderId="1" xfId="4" applyFont="1" applyBorder="1" applyAlignment="1" applyProtection="1">
      <alignment vertical="center"/>
    </xf>
    <xf numFmtId="43" fontId="6" fillId="0" borderId="1" xfId="4" applyFont="1" applyBorder="1" applyAlignment="1" applyProtection="1">
      <alignment vertical="center"/>
    </xf>
    <xf numFmtId="0" fontId="3" fillId="0" borderId="0" xfId="0" applyFont="1" applyAlignment="1">
      <alignment vertical="center"/>
    </xf>
    <xf numFmtId="0" fontId="1" fillId="2" borderId="0" xfId="0" applyFont="1" applyFill="1" applyProtection="1">
      <protection locked="0"/>
    </xf>
    <xf numFmtId="0" fontId="9" fillId="2" borderId="14" xfId="0" applyFont="1" applyFill="1" applyBorder="1" applyAlignment="1" applyProtection="1">
      <alignment horizontal="center"/>
      <protection locked="0"/>
    </xf>
    <xf numFmtId="0" fontId="1" fillId="0" borderId="33" xfId="0" applyFont="1" applyBorder="1" applyAlignment="1">
      <alignment horizontal="center" vertical="center" wrapText="1"/>
    </xf>
    <xf numFmtId="0" fontId="0" fillId="0" borderId="1" xfId="0" applyBorder="1" applyAlignment="1">
      <alignment horizontal="center"/>
    </xf>
    <xf numFmtId="0" fontId="3" fillId="2" borderId="15" xfId="0" applyFont="1" applyFill="1" applyBorder="1" applyAlignment="1">
      <alignment horizontal="center" vertical="center" wrapText="1"/>
    </xf>
    <xf numFmtId="43" fontId="3" fillId="0" borderId="2" xfId="3" applyFont="1" applyBorder="1" applyAlignment="1" applyProtection="1">
      <alignment horizontal="center" vertical="center" wrapText="1"/>
    </xf>
    <xf numFmtId="0" fontId="8" fillId="3" borderId="3"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30" xfId="0" applyFont="1" applyBorder="1" applyAlignment="1">
      <alignment horizontal="center" vertical="center" wrapText="1"/>
    </xf>
    <xf numFmtId="0" fontId="3" fillId="2" borderId="1" xfId="0" applyFont="1" applyFill="1" applyBorder="1" applyAlignment="1" applyProtection="1">
      <alignment horizontal="left" vertical="center"/>
      <protection locked="0"/>
    </xf>
    <xf numFmtId="0" fontId="2" fillId="0" borderId="1" xfId="0" applyFont="1" applyBorder="1" applyAlignment="1">
      <alignment vertical="top" wrapText="1"/>
    </xf>
    <xf numFmtId="0" fontId="4" fillId="2" borderId="1" xfId="0" applyFont="1" applyFill="1" applyBorder="1" applyAlignment="1">
      <alignment horizontal="center" vertical="center" wrapText="1"/>
    </xf>
    <xf numFmtId="0" fontId="6" fillId="2" borderId="1"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43" fontId="3" fillId="0" borderId="1" xfId="3" applyFont="1" applyBorder="1" applyAlignment="1" applyProtection="1">
      <alignment horizontal="center" vertical="center" wrapText="1"/>
    </xf>
    <xf numFmtId="43" fontId="6" fillId="0" borderId="3" xfId="3" applyFont="1" applyBorder="1" applyAlignment="1" applyProtection="1">
      <alignment horizontal="center" vertical="center"/>
    </xf>
    <xf numFmtId="43" fontId="6" fillId="0" borderId="5" xfId="3" applyFont="1" applyBorder="1" applyAlignment="1" applyProtection="1">
      <alignment horizontal="center" vertical="center"/>
    </xf>
    <xf numFmtId="43" fontId="3" fillId="0" borderId="3" xfId="3" applyFont="1" applyBorder="1" applyAlignment="1" applyProtection="1">
      <alignment horizontal="center" vertical="center"/>
    </xf>
    <xf numFmtId="43" fontId="3" fillId="0" borderId="5" xfId="3" applyFont="1" applyBorder="1" applyAlignment="1" applyProtection="1">
      <alignment horizontal="center" vertical="center"/>
    </xf>
    <xf numFmtId="43" fontId="3" fillId="0" borderId="3" xfId="3" applyFont="1" applyBorder="1" applyAlignment="1" applyProtection="1">
      <alignment horizontal="center" vertical="center" wrapText="1"/>
    </xf>
    <xf numFmtId="43" fontId="3" fillId="0" borderId="5" xfId="3" applyFont="1" applyBorder="1" applyAlignment="1" applyProtection="1">
      <alignment horizontal="center" vertical="center" wrapText="1"/>
    </xf>
    <xf numFmtId="43" fontId="6" fillId="0" borderId="3" xfId="3" applyFont="1" applyBorder="1" applyAlignment="1" applyProtection="1">
      <alignment horizontal="center" vertical="center" wrapText="1"/>
    </xf>
    <xf numFmtId="43" fontId="6" fillId="0" borderId="5" xfId="3" applyFont="1" applyBorder="1" applyAlignment="1" applyProtection="1">
      <alignment horizontal="center" vertical="center" wrapText="1"/>
    </xf>
    <xf numFmtId="0" fontId="6" fillId="2" borderId="14" xfId="0" applyFont="1" applyFill="1" applyBorder="1" applyAlignment="1">
      <alignment horizontal="center" vertical="center"/>
    </xf>
    <xf numFmtId="0" fontId="6" fillId="2" borderId="31" xfId="0" applyFont="1" applyFill="1" applyBorder="1" applyAlignment="1">
      <alignment horizontal="center" vertical="center"/>
    </xf>
    <xf numFmtId="0" fontId="6" fillId="2" borderId="0" xfId="0" applyFont="1" applyFill="1" applyAlignment="1">
      <alignment horizontal="center" vertical="center"/>
    </xf>
    <xf numFmtId="0" fontId="6" fillId="2" borderId="29" xfId="0" applyFont="1" applyFill="1" applyBorder="1" applyAlignment="1">
      <alignment horizontal="center" vertical="center"/>
    </xf>
    <xf numFmtId="0" fontId="6" fillId="2" borderId="32" xfId="0" applyFont="1" applyFill="1" applyBorder="1" applyAlignment="1">
      <alignment horizontal="center" vertical="center"/>
    </xf>
    <xf numFmtId="0" fontId="6" fillId="2" borderId="30" xfId="0" applyFont="1" applyFill="1" applyBorder="1" applyAlignment="1">
      <alignment horizontal="center" vertical="center"/>
    </xf>
    <xf numFmtId="0" fontId="3" fillId="0" borderId="34" xfId="0" applyFont="1" applyBorder="1" applyAlignment="1">
      <alignment vertical="center" wrapText="1"/>
    </xf>
    <xf numFmtId="0" fontId="0" fillId="2" borderId="0" xfId="0" applyFill="1" applyProtection="1">
      <protection locked="0"/>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s>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69"/>
  <sheetViews>
    <sheetView tabSelected="1" view="pageBreakPreview" topLeftCell="A150" zoomScale="55" zoomScaleNormal="70" zoomScaleSheetLayoutView="55" zoomScalePageLayoutView="55" workbookViewId="0">
      <selection activeCell="N165" sqref="N165"/>
    </sheetView>
  </sheetViews>
  <sheetFormatPr baseColWidth="10" defaultColWidth="11.44140625" defaultRowHeight="14.4" x14ac:dyDescent="0.3"/>
  <cols>
    <col min="1" max="1" width="10.6640625" style="7" customWidth="1"/>
    <col min="2" max="2" width="56.5546875" style="7" customWidth="1"/>
    <col min="3" max="3" width="13.33203125" style="7" customWidth="1"/>
    <col min="4" max="4" width="17" style="7" customWidth="1"/>
    <col min="5" max="5" width="23.5546875" style="7" customWidth="1"/>
    <col min="6" max="6" width="14.88671875" style="7" customWidth="1"/>
    <col min="7" max="7" width="14.88671875" style="7" bestFit="1" customWidth="1"/>
    <col min="8" max="8" width="25.88671875" style="7" bestFit="1" customWidth="1"/>
    <col min="9" max="9" width="24.109375" style="7" customWidth="1"/>
    <col min="10" max="11" width="21.44140625" style="9" customWidth="1"/>
    <col min="12" max="12" width="21.109375" style="9" customWidth="1"/>
    <col min="13" max="13" width="21.5546875" style="9" customWidth="1"/>
    <col min="14" max="14" width="30" style="9" customWidth="1"/>
    <col min="15" max="16384" width="11.44140625" style="9"/>
  </cols>
  <sheetData>
    <row r="1" spans="1:14" x14ac:dyDescent="0.3">
      <c r="E1" s="8"/>
    </row>
    <row r="2" spans="1:14" ht="15.75" customHeight="1" x14ac:dyDescent="0.3">
      <c r="A2" s="51"/>
      <c r="B2" s="52" t="s">
        <v>0</v>
      </c>
      <c r="C2" s="52"/>
      <c r="D2" s="52"/>
      <c r="E2" s="52"/>
      <c r="F2" s="52"/>
      <c r="G2" s="52"/>
      <c r="H2" s="52"/>
      <c r="I2" s="52"/>
      <c r="J2" s="52"/>
      <c r="K2" s="52"/>
      <c r="L2" s="52"/>
      <c r="M2" s="44" t="s">
        <v>34</v>
      </c>
      <c r="N2" s="45"/>
    </row>
    <row r="3" spans="1:14" ht="15.75" customHeight="1" x14ac:dyDescent="0.3">
      <c r="A3" s="51"/>
      <c r="B3" s="52" t="s">
        <v>1</v>
      </c>
      <c r="C3" s="52"/>
      <c r="D3" s="52"/>
      <c r="E3" s="52"/>
      <c r="F3" s="52"/>
      <c r="G3" s="52"/>
      <c r="H3" s="52"/>
      <c r="I3" s="52"/>
      <c r="J3" s="52"/>
      <c r="K3" s="52"/>
      <c r="L3" s="52"/>
      <c r="M3" s="46"/>
      <c r="N3" s="47"/>
    </row>
    <row r="4" spans="1:14" ht="16.5" customHeight="1" x14ac:dyDescent="0.3">
      <c r="A4" s="51"/>
      <c r="B4" s="52" t="s">
        <v>38</v>
      </c>
      <c r="C4" s="52"/>
      <c r="D4" s="52"/>
      <c r="E4" s="52"/>
      <c r="F4" s="52"/>
      <c r="G4" s="52"/>
      <c r="H4" s="52"/>
      <c r="I4" s="52"/>
      <c r="J4" s="52"/>
      <c r="K4" s="52"/>
      <c r="L4" s="52"/>
      <c r="M4" s="46"/>
      <c r="N4" s="47"/>
    </row>
    <row r="5" spans="1:14" ht="15" customHeight="1" x14ac:dyDescent="0.3">
      <c r="A5" s="51"/>
      <c r="B5" s="52"/>
      <c r="C5" s="52"/>
      <c r="D5" s="52"/>
      <c r="E5" s="52"/>
      <c r="F5" s="52"/>
      <c r="G5" s="52"/>
      <c r="H5" s="52"/>
      <c r="I5" s="52"/>
      <c r="J5" s="52"/>
      <c r="K5" s="52"/>
      <c r="L5" s="52"/>
      <c r="M5" s="48"/>
      <c r="N5" s="49"/>
    </row>
    <row r="7" spans="1:14" x14ac:dyDescent="0.3">
      <c r="A7" s="10" t="s">
        <v>35</v>
      </c>
    </row>
    <row r="8" spans="1:14" x14ac:dyDescent="0.3">
      <c r="A8" s="10"/>
    </row>
    <row r="9" spans="1:14" x14ac:dyDescent="0.3">
      <c r="A9" s="11" t="s">
        <v>27</v>
      </c>
    </row>
    <row r="10" spans="1:14" ht="50.4" customHeight="1" x14ac:dyDescent="0.3">
      <c r="A10" s="50" t="s">
        <v>26</v>
      </c>
      <c r="B10" s="50"/>
      <c r="D10" s="13" t="s">
        <v>20</v>
      </c>
      <c r="E10" s="53"/>
      <c r="F10" s="53"/>
      <c r="G10" s="53"/>
      <c r="J10" s="14" t="s">
        <v>16</v>
      </c>
      <c r="K10" s="54"/>
      <c r="L10" s="55"/>
      <c r="M10" s="56"/>
    </row>
    <row r="11" spans="1:14" ht="15" thickBot="1" x14ac:dyDescent="0.35">
      <c r="A11" s="12"/>
      <c r="B11" s="12"/>
      <c r="D11" s="15"/>
      <c r="E11" s="15"/>
      <c r="F11" s="15"/>
      <c r="J11" s="16"/>
      <c r="K11" s="17"/>
      <c r="L11" s="17"/>
      <c r="M11" s="17"/>
    </row>
    <row r="12" spans="1:14" ht="30.75" customHeight="1" thickBot="1" x14ac:dyDescent="0.35">
      <c r="A12" s="38" t="s">
        <v>24</v>
      </c>
      <c r="B12" s="39"/>
      <c r="C12" s="35" t="s">
        <v>17</v>
      </c>
      <c r="D12" s="36"/>
      <c r="E12" s="36"/>
      <c r="F12" s="37"/>
      <c r="G12" s="2"/>
      <c r="H12" s="6"/>
      <c r="I12" s="6"/>
      <c r="J12" s="16"/>
    </row>
    <row r="13" spans="1:14" ht="15" thickBot="1" x14ac:dyDescent="0.35">
      <c r="A13" s="40"/>
      <c r="B13" s="41"/>
      <c r="C13" s="17"/>
      <c r="D13" s="15"/>
      <c r="E13" s="15"/>
      <c r="F13" s="15"/>
      <c r="J13" s="16"/>
    </row>
    <row r="14" spans="1:14" ht="30" customHeight="1" thickBot="1" x14ac:dyDescent="0.35">
      <c r="A14" s="40"/>
      <c r="B14" s="41"/>
      <c r="C14" s="35" t="s">
        <v>18</v>
      </c>
      <c r="D14" s="36"/>
      <c r="E14" s="36"/>
      <c r="F14" s="37"/>
      <c r="G14" s="2"/>
      <c r="H14" s="6"/>
      <c r="I14" s="6"/>
      <c r="J14" s="16"/>
    </row>
    <row r="15" spans="1:14" ht="18.75" customHeight="1" thickBot="1" x14ac:dyDescent="0.35">
      <c r="A15" s="40"/>
      <c r="B15" s="41"/>
      <c r="D15" s="15"/>
      <c r="E15" s="15"/>
      <c r="F15" s="15"/>
      <c r="J15" s="16"/>
    </row>
    <row r="16" spans="1:14" ht="24" customHeight="1" thickBot="1" x14ac:dyDescent="0.35">
      <c r="A16" s="42"/>
      <c r="B16" s="43"/>
      <c r="C16" s="35" t="s">
        <v>21</v>
      </c>
      <c r="D16" s="36"/>
      <c r="E16" s="36"/>
      <c r="F16" s="37"/>
      <c r="G16" s="2"/>
      <c r="H16" s="6"/>
      <c r="I16" s="6"/>
      <c r="J16" s="16"/>
      <c r="K16" s="17"/>
      <c r="L16" s="17"/>
      <c r="M16" s="17"/>
    </row>
    <row r="17" spans="1:14" x14ac:dyDescent="0.3">
      <c r="A17" s="12"/>
      <c r="B17" s="12"/>
      <c r="D17" s="15"/>
      <c r="E17" s="15"/>
      <c r="F17" s="15"/>
      <c r="J17" s="16"/>
      <c r="K17" s="17"/>
      <c r="L17" s="17"/>
      <c r="M17" s="17"/>
    </row>
    <row r="19" spans="1:14" s="21" customFormat="1" ht="111.75" customHeight="1" x14ac:dyDescent="0.3">
      <c r="A19" s="19" t="s">
        <v>25</v>
      </c>
      <c r="B19" s="19" t="s">
        <v>2</v>
      </c>
      <c r="C19" s="19" t="s">
        <v>3</v>
      </c>
      <c r="D19" s="19" t="s">
        <v>22</v>
      </c>
      <c r="E19" s="20" t="s">
        <v>4</v>
      </c>
      <c r="F19" s="20" t="s">
        <v>23</v>
      </c>
      <c r="G19" s="20" t="s">
        <v>5</v>
      </c>
      <c r="H19" s="20" t="s">
        <v>29</v>
      </c>
      <c r="I19" s="20" t="s">
        <v>32</v>
      </c>
      <c r="J19" s="20" t="s">
        <v>6</v>
      </c>
      <c r="K19" s="20" t="s">
        <v>7</v>
      </c>
      <c r="L19" s="20" t="s">
        <v>8</v>
      </c>
      <c r="M19" s="20" t="s">
        <v>28</v>
      </c>
      <c r="N19" s="20" t="s">
        <v>9</v>
      </c>
    </row>
    <row r="20" spans="1:14" s="21" customFormat="1" ht="39.6" x14ac:dyDescent="0.3">
      <c r="A20" s="22">
        <v>1</v>
      </c>
      <c r="B20" s="73" t="s">
        <v>39</v>
      </c>
      <c r="C20" s="31">
        <v>1</v>
      </c>
      <c r="D20" s="32" t="s">
        <v>36</v>
      </c>
      <c r="E20" s="4"/>
      <c r="F20" s="5"/>
      <c r="G20" s="23">
        <f>+ROUND(E20*F20,0)</f>
        <v>0</v>
      </c>
      <c r="H20" s="5">
        <v>0</v>
      </c>
      <c r="I20" s="23">
        <f>ROUND(E20*H20,0)</f>
        <v>0</v>
      </c>
      <c r="J20" s="23">
        <f>ROUND(E20+G20+I20,0)</f>
        <v>0</v>
      </c>
      <c r="K20" s="23">
        <f>ROUND(E20*C20,0)</f>
        <v>0</v>
      </c>
      <c r="L20" s="23">
        <f>ROUND(K20*F20,0)</f>
        <v>0</v>
      </c>
      <c r="M20" s="23">
        <f>ROUND(K20*H20,0)</f>
        <v>0</v>
      </c>
      <c r="N20" s="24">
        <f>ROUND(K20+M20+L20,0)</f>
        <v>0</v>
      </c>
    </row>
    <row r="21" spans="1:14" s="21" customFormat="1" ht="52.8" x14ac:dyDescent="0.3">
      <c r="A21" s="22">
        <v>2</v>
      </c>
      <c r="B21" s="73" t="s">
        <v>40</v>
      </c>
      <c r="C21" s="31">
        <v>1</v>
      </c>
      <c r="D21" s="32" t="s">
        <v>36</v>
      </c>
      <c r="E21" s="4"/>
      <c r="F21" s="5"/>
      <c r="G21" s="23">
        <f t="shared" ref="G21:G84" si="0">+ROUND(E21*F21,0)</f>
        <v>0</v>
      </c>
      <c r="H21" s="5">
        <v>0</v>
      </c>
      <c r="I21" s="23">
        <f t="shared" ref="I21:I84" si="1">ROUND(E21*H21,0)</f>
        <v>0</v>
      </c>
      <c r="J21" s="23">
        <f t="shared" ref="J21:J84" si="2">ROUND(E21+G21+I21,0)</f>
        <v>0</v>
      </c>
      <c r="K21" s="23">
        <f t="shared" ref="K21:K84" si="3">ROUND(E21*C21,0)</f>
        <v>0</v>
      </c>
      <c r="L21" s="23">
        <f t="shared" ref="L21:L84" si="4">ROUND(K21*F21,0)</f>
        <v>0</v>
      </c>
      <c r="M21" s="23">
        <f t="shared" ref="M21:M84" si="5">ROUND(K21*H21,0)</f>
        <v>0</v>
      </c>
      <c r="N21" s="24">
        <f t="shared" ref="N21:N84" si="6">ROUND(K21+M21+L21,0)</f>
        <v>0</v>
      </c>
    </row>
    <row r="22" spans="1:14" s="21" customFormat="1" ht="52.8" x14ac:dyDescent="0.3">
      <c r="A22" s="22">
        <v>3</v>
      </c>
      <c r="B22" s="73" t="s">
        <v>41</v>
      </c>
      <c r="C22" s="31">
        <v>1</v>
      </c>
      <c r="D22" s="32" t="s">
        <v>36</v>
      </c>
      <c r="E22" s="4"/>
      <c r="F22" s="5"/>
      <c r="G22" s="23">
        <f t="shared" si="0"/>
        <v>0</v>
      </c>
      <c r="H22" s="5">
        <v>0</v>
      </c>
      <c r="I22" s="23">
        <f t="shared" si="1"/>
        <v>0</v>
      </c>
      <c r="J22" s="23">
        <f t="shared" si="2"/>
        <v>0</v>
      </c>
      <c r="K22" s="23">
        <f t="shared" si="3"/>
        <v>0</v>
      </c>
      <c r="L22" s="23">
        <f t="shared" si="4"/>
        <v>0</v>
      </c>
      <c r="M22" s="23">
        <f t="shared" si="5"/>
        <v>0</v>
      </c>
      <c r="N22" s="24">
        <f t="shared" si="6"/>
        <v>0</v>
      </c>
    </row>
    <row r="23" spans="1:14" s="21" customFormat="1" ht="52.8" x14ac:dyDescent="0.3">
      <c r="A23" s="22">
        <v>4</v>
      </c>
      <c r="B23" s="73" t="s">
        <v>42</v>
      </c>
      <c r="C23" s="31">
        <v>1</v>
      </c>
      <c r="D23" s="32" t="s">
        <v>36</v>
      </c>
      <c r="E23" s="4"/>
      <c r="F23" s="5"/>
      <c r="G23" s="23">
        <f t="shared" si="0"/>
        <v>0</v>
      </c>
      <c r="H23" s="5">
        <v>0</v>
      </c>
      <c r="I23" s="23">
        <f t="shared" si="1"/>
        <v>0</v>
      </c>
      <c r="J23" s="23">
        <f t="shared" si="2"/>
        <v>0</v>
      </c>
      <c r="K23" s="23">
        <f t="shared" si="3"/>
        <v>0</v>
      </c>
      <c r="L23" s="23">
        <f t="shared" si="4"/>
        <v>0</v>
      </c>
      <c r="M23" s="23">
        <f t="shared" si="5"/>
        <v>0</v>
      </c>
      <c r="N23" s="24">
        <f t="shared" si="6"/>
        <v>0</v>
      </c>
    </row>
    <row r="24" spans="1:14" s="21" customFormat="1" ht="52.8" x14ac:dyDescent="0.3">
      <c r="A24" s="22">
        <v>5</v>
      </c>
      <c r="B24" s="73" t="s">
        <v>43</v>
      </c>
      <c r="C24" s="31">
        <v>1</v>
      </c>
      <c r="D24" s="32" t="s">
        <v>36</v>
      </c>
      <c r="E24" s="4"/>
      <c r="F24" s="5"/>
      <c r="G24" s="23">
        <f t="shared" si="0"/>
        <v>0</v>
      </c>
      <c r="H24" s="5">
        <v>0</v>
      </c>
      <c r="I24" s="23">
        <f t="shared" si="1"/>
        <v>0</v>
      </c>
      <c r="J24" s="23">
        <f t="shared" si="2"/>
        <v>0</v>
      </c>
      <c r="K24" s="23">
        <f t="shared" si="3"/>
        <v>0</v>
      </c>
      <c r="L24" s="23">
        <f t="shared" si="4"/>
        <v>0</v>
      </c>
      <c r="M24" s="23">
        <f t="shared" si="5"/>
        <v>0</v>
      </c>
      <c r="N24" s="24">
        <f t="shared" si="6"/>
        <v>0</v>
      </c>
    </row>
    <row r="25" spans="1:14" s="21" customFormat="1" ht="52.8" x14ac:dyDescent="0.3">
      <c r="A25" s="22">
        <v>6</v>
      </c>
      <c r="B25" s="73" t="s">
        <v>44</v>
      </c>
      <c r="C25" s="31">
        <v>1</v>
      </c>
      <c r="D25" s="32" t="s">
        <v>36</v>
      </c>
      <c r="E25" s="4"/>
      <c r="F25" s="5"/>
      <c r="G25" s="23">
        <f t="shared" si="0"/>
        <v>0</v>
      </c>
      <c r="H25" s="5">
        <v>0</v>
      </c>
      <c r="I25" s="23">
        <f t="shared" si="1"/>
        <v>0</v>
      </c>
      <c r="J25" s="23">
        <f t="shared" si="2"/>
        <v>0</v>
      </c>
      <c r="K25" s="23">
        <f t="shared" si="3"/>
        <v>0</v>
      </c>
      <c r="L25" s="23">
        <f t="shared" si="4"/>
        <v>0</v>
      </c>
      <c r="M25" s="23">
        <f t="shared" si="5"/>
        <v>0</v>
      </c>
      <c r="N25" s="24">
        <f t="shared" si="6"/>
        <v>0</v>
      </c>
    </row>
    <row r="26" spans="1:14" s="21" customFormat="1" ht="66" x14ac:dyDescent="0.3">
      <c r="A26" s="22">
        <v>7</v>
      </c>
      <c r="B26" s="73" t="s">
        <v>45</v>
      </c>
      <c r="C26" s="31">
        <v>1</v>
      </c>
      <c r="D26" s="32" t="s">
        <v>36</v>
      </c>
      <c r="E26" s="4"/>
      <c r="F26" s="5"/>
      <c r="G26" s="23">
        <f t="shared" si="0"/>
        <v>0</v>
      </c>
      <c r="H26" s="5">
        <v>0</v>
      </c>
      <c r="I26" s="23">
        <f t="shared" si="1"/>
        <v>0</v>
      </c>
      <c r="J26" s="23">
        <f t="shared" si="2"/>
        <v>0</v>
      </c>
      <c r="K26" s="23">
        <f t="shared" si="3"/>
        <v>0</v>
      </c>
      <c r="L26" s="23">
        <f t="shared" si="4"/>
        <v>0</v>
      </c>
      <c r="M26" s="23">
        <f t="shared" si="5"/>
        <v>0</v>
      </c>
      <c r="N26" s="24">
        <f t="shared" si="6"/>
        <v>0</v>
      </c>
    </row>
    <row r="27" spans="1:14" s="21" customFormat="1" ht="66" x14ac:dyDescent="0.3">
      <c r="A27" s="22">
        <v>8</v>
      </c>
      <c r="B27" s="73" t="s">
        <v>46</v>
      </c>
      <c r="C27" s="31">
        <v>1</v>
      </c>
      <c r="D27" s="32" t="s">
        <v>36</v>
      </c>
      <c r="E27" s="4"/>
      <c r="F27" s="5"/>
      <c r="G27" s="23">
        <f t="shared" si="0"/>
        <v>0</v>
      </c>
      <c r="H27" s="5">
        <v>0</v>
      </c>
      <c r="I27" s="23">
        <f t="shared" si="1"/>
        <v>0</v>
      </c>
      <c r="J27" s="23">
        <f t="shared" si="2"/>
        <v>0</v>
      </c>
      <c r="K27" s="23">
        <f t="shared" si="3"/>
        <v>0</v>
      </c>
      <c r="L27" s="23">
        <f t="shared" si="4"/>
        <v>0</v>
      </c>
      <c r="M27" s="23">
        <f t="shared" si="5"/>
        <v>0</v>
      </c>
      <c r="N27" s="24">
        <f t="shared" si="6"/>
        <v>0</v>
      </c>
    </row>
    <row r="28" spans="1:14" s="21" customFormat="1" ht="66" x14ac:dyDescent="0.3">
      <c r="A28" s="22">
        <v>9</v>
      </c>
      <c r="B28" s="73" t="s">
        <v>47</v>
      </c>
      <c r="C28" s="31">
        <v>1</v>
      </c>
      <c r="D28" s="32" t="s">
        <v>36</v>
      </c>
      <c r="E28" s="4"/>
      <c r="F28" s="5"/>
      <c r="G28" s="23">
        <f t="shared" si="0"/>
        <v>0</v>
      </c>
      <c r="H28" s="5">
        <v>0</v>
      </c>
      <c r="I28" s="23">
        <f t="shared" si="1"/>
        <v>0</v>
      </c>
      <c r="J28" s="23">
        <f t="shared" si="2"/>
        <v>0</v>
      </c>
      <c r="K28" s="23">
        <f t="shared" si="3"/>
        <v>0</v>
      </c>
      <c r="L28" s="23">
        <f t="shared" si="4"/>
        <v>0</v>
      </c>
      <c r="M28" s="23">
        <f t="shared" si="5"/>
        <v>0</v>
      </c>
      <c r="N28" s="24">
        <f t="shared" si="6"/>
        <v>0</v>
      </c>
    </row>
    <row r="29" spans="1:14" s="21" customFormat="1" ht="66" x14ac:dyDescent="0.3">
      <c r="A29" s="22">
        <v>10</v>
      </c>
      <c r="B29" s="73" t="s">
        <v>48</v>
      </c>
      <c r="C29" s="31">
        <v>1</v>
      </c>
      <c r="D29" s="32" t="s">
        <v>36</v>
      </c>
      <c r="E29" s="4"/>
      <c r="F29" s="5"/>
      <c r="G29" s="23">
        <f t="shared" si="0"/>
        <v>0</v>
      </c>
      <c r="H29" s="5">
        <v>0</v>
      </c>
      <c r="I29" s="23">
        <f t="shared" si="1"/>
        <v>0</v>
      </c>
      <c r="J29" s="23">
        <f t="shared" si="2"/>
        <v>0</v>
      </c>
      <c r="K29" s="23">
        <f t="shared" si="3"/>
        <v>0</v>
      </c>
      <c r="L29" s="23">
        <f t="shared" si="4"/>
        <v>0</v>
      </c>
      <c r="M29" s="23">
        <f t="shared" si="5"/>
        <v>0</v>
      </c>
      <c r="N29" s="24">
        <f t="shared" si="6"/>
        <v>0</v>
      </c>
    </row>
    <row r="30" spans="1:14" s="21" customFormat="1" ht="66" x14ac:dyDescent="0.3">
      <c r="A30" s="22">
        <v>11</v>
      </c>
      <c r="B30" s="73" t="s">
        <v>49</v>
      </c>
      <c r="C30" s="31">
        <v>1</v>
      </c>
      <c r="D30" s="32" t="s">
        <v>36</v>
      </c>
      <c r="E30" s="4"/>
      <c r="F30" s="5"/>
      <c r="G30" s="23">
        <f t="shared" si="0"/>
        <v>0</v>
      </c>
      <c r="H30" s="5">
        <v>0</v>
      </c>
      <c r="I30" s="23">
        <f t="shared" si="1"/>
        <v>0</v>
      </c>
      <c r="J30" s="23">
        <f t="shared" si="2"/>
        <v>0</v>
      </c>
      <c r="K30" s="23">
        <f t="shared" si="3"/>
        <v>0</v>
      </c>
      <c r="L30" s="23">
        <f t="shared" si="4"/>
        <v>0</v>
      </c>
      <c r="M30" s="23">
        <f t="shared" si="5"/>
        <v>0</v>
      </c>
      <c r="N30" s="24">
        <f t="shared" si="6"/>
        <v>0</v>
      </c>
    </row>
    <row r="31" spans="1:14" s="21" customFormat="1" ht="52.8" x14ac:dyDescent="0.3">
      <c r="A31" s="22">
        <v>12</v>
      </c>
      <c r="B31" s="73" t="s">
        <v>50</v>
      </c>
      <c r="C31" s="31">
        <v>1</v>
      </c>
      <c r="D31" s="32" t="s">
        <v>36</v>
      </c>
      <c r="E31" s="4"/>
      <c r="F31" s="5"/>
      <c r="G31" s="23">
        <f t="shared" si="0"/>
        <v>0</v>
      </c>
      <c r="H31" s="5">
        <v>0</v>
      </c>
      <c r="I31" s="23">
        <f t="shared" si="1"/>
        <v>0</v>
      </c>
      <c r="J31" s="23">
        <f t="shared" si="2"/>
        <v>0</v>
      </c>
      <c r="K31" s="23">
        <f t="shared" si="3"/>
        <v>0</v>
      </c>
      <c r="L31" s="23">
        <f t="shared" si="4"/>
        <v>0</v>
      </c>
      <c r="M31" s="23">
        <f t="shared" si="5"/>
        <v>0</v>
      </c>
      <c r="N31" s="24">
        <f t="shared" si="6"/>
        <v>0</v>
      </c>
    </row>
    <row r="32" spans="1:14" s="21" customFormat="1" ht="52.8" x14ac:dyDescent="0.3">
      <c r="A32" s="22">
        <v>13</v>
      </c>
      <c r="B32" s="73" t="s">
        <v>51</v>
      </c>
      <c r="C32" s="31">
        <v>1</v>
      </c>
      <c r="D32" s="32" t="s">
        <v>36</v>
      </c>
      <c r="E32" s="4"/>
      <c r="F32" s="5"/>
      <c r="G32" s="23">
        <f t="shared" si="0"/>
        <v>0</v>
      </c>
      <c r="H32" s="5">
        <v>0</v>
      </c>
      <c r="I32" s="23">
        <f t="shared" si="1"/>
        <v>0</v>
      </c>
      <c r="J32" s="23">
        <f t="shared" si="2"/>
        <v>0</v>
      </c>
      <c r="K32" s="23">
        <f t="shared" si="3"/>
        <v>0</v>
      </c>
      <c r="L32" s="23">
        <f t="shared" si="4"/>
        <v>0</v>
      </c>
      <c r="M32" s="23">
        <f t="shared" si="5"/>
        <v>0</v>
      </c>
      <c r="N32" s="24">
        <f t="shared" si="6"/>
        <v>0</v>
      </c>
    </row>
    <row r="33" spans="1:14" s="21" customFormat="1" ht="52.8" x14ac:dyDescent="0.3">
      <c r="A33" s="22">
        <v>14</v>
      </c>
      <c r="B33" s="73" t="s">
        <v>52</v>
      </c>
      <c r="C33" s="31">
        <v>1</v>
      </c>
      <c r="D33" s="32" t="s">
        <v>36</v>
      </c>
      <c r="E33" s="4"/>
      <c r="F33" s="5"/>
      <c r="G33" s="23">
        <f t="shared" si="0"/>
        <v>0</v>
      </c>
      <c r="H33" s="5">
        <v>0</v>
      </c>
      <c r="I33" s="23">
        <f t="shared" si="1"/>
        <v>0</v>
      </c>
      <c r="J33" s="23">
        <f t="shared" si="2"/>
        <v>0</v>
      </c>
      <c r="K33" s="23">
        <f t="shared" si="3"/>
        <v>0</v>
      </c>
      <c r="L33" s="23">
        <f t="shared" si="4"/>
        <v>0</v>
      </c>
      <c r="M33" s="23">
        <f t="shared" si="5"/>
        <v>0</v>
      </c>
      <c r="N33" s="24">
        <f t="shared" si="6"/>
        <v>0</v>
      </c>
    </row>
    <row r="34" spans="1:14" s="21" customFormat="1" ht="52.8" x14ac:dyDescent="0.3">
      <c r="A34" s="22">
        <v>15</v>
      </c>
      <c r="B34" s="73" t="s">
        <v>53</v>
      </c>
      <c r="C34" s="31">
        <v>1</v>
      </c>
      <c r="D34" s="32" t="s">
        <v>36</v>
      </c>
      <c r="E34" s="4"/>
      <c r="F34" s="5"/>
      <c r="G34" s="23">
        <f t="shared" si="0"/>
        <v>0</v>
      </c>
      <c r="H34" s="5">
        <v>0</v>
      </c>
      <c r="I34" s="23">
        <f t="shared" si="1"/>
        <v>0</v>
      </c>
      <c r="J34" s="23">
        <f t="shared" si="2"/>
        <v>0</v>
      </c>
      <c r="K34" s="23">
        <f t="shared" si="3"/>
        <v>0</v>
      </c>
      <c r="L34" s="23">
        <f t="shared" si="4"/>
        <v>0</v>
      </c>
      <c r="M34" s="23">
        <f t="shared" si="5"/>
        <v>0</v>
      </c>
      <c r="N34" s="24">
        <f t="shared" si="6"/>
        <v>0</v>
      </c>
    </row>
    <row r="35" spans="1:14" s="21" customFormat="1" ht="52.8" x14ac:dyDescent="0.3">
      <c r="A35" s="22">
        <v>16</v>
      </c>
      <c r="B35" s="73" t="s">
        <v>54</v>
      </c>
      <c r="C35" s="31">
        <v>1</v>
      </c>
      <c r="D35" s="32" t="s">
        <v>36</v>
      </c>
      <c r="E35" s="4"/>
      <c r="F35" s="5"/>
      <c r="G35" s="23">
        <f t="shared" si="0"/>
        <v>0</v>
      </c>
      <c r="H35" s="5">
        <v>0</v>
      </c>
      <c r="I35" s="23">
        <f t="shared" si="1"/>
        <v>0</v>
      </c>
      <c r="J35" s="23">
        <f t="shared" si="2"/>
        <v>0</v>
      </c>
      <c r="K35" s="23">
        <f t="shared" si="3"/>
        <v>0</v>
      </c>
      <c r="L35" s="23">
        <f t="shared" si="4"/>
        <v>0</v>
      </c>
      <c r="M35" s="23">
        <f t="shared" si="5"/>
        <v>0</v>
      </c>
      <c r="N35" s="24">
        <f t="shared" si="6"/>
        <v>0</v>
      </c>
    </row>
    <row r="36" spans="1:14" s="21" customFormat="1" ht="52.8" x14ac:dyDescent="0.3">
      <c r="A36" s="22">
        <v>17</v>
      </c>
      <c r="B36" s="73" t="s">
        <v>55</v>
      </c>
      <c r="C36" s="31">
        <v>1</v>
      </c>
      <c r="D36" s="32" t="s">
        <v>36</v>
      </c>
      <c r="E36" s="4"/>
      <c r="F36" s="5"/>
      <c r="G36" s="23">
        <f t="shared" si="0"/>
        <v>0</v>
      </c>
      <c r="H36" s="5">
        <v>0</v>
      </c>
      <c r="I36" s="23">
        <f t="shared" si="1"/>
        <v>0</v>
      </c>
      <c r="J36" s="23">
        <f t="shared" si="2"/>
        <v>0</v>
      </c>
      <c r="K36" s="23">
        <f t="shared" si="3"/>
        <v>0</v>
      </c>
      <c r="L36" s="23">
        <f t="shared" si="4"/>
        <v>0</v>
      </c>
      <c r="M36" s="23">
        <f t="shared" si="5"/>
        <v>0</v>
      </c>
      <c r="N36" s="24">
        <f t="shared" si="6"/>
        <v>0</v>
      </c>
    </row>
    <row r="37" spans="1:14" s="21" customFormat="1" ht="52.8" x14ac:dyDescent="0.3">
      <c r="A37" s="22">
        <v>18</v>
      </c>
      <c r="B37" s="73" t="s">
        <v>56</v>
      </c>
      <c r="C37" s="31">
        <v>1</v>
      </c>
      <c r="D37" s="32" t="s">
        <v>36</v>
      </c>
      <c r="E37" s="4"/>
      <c r="F37" s="5"/>
      <c r="G37" s="23">
        <f t="shared" si="0"/>
        <v>0</v>
      </c>
      <c r="H37" s="5">
        <v>0</v>
      </c>
      <c r="I37" s="23">
        <f t="shared" si="1"/>
        <v>0</v>
      </c>
      <c r="J37" s="23">
        <f t="shared" si="2"/>
        <v>0</v>
      </c>
      <c r="K37" s="23">
        <f t="shared" si="3"/>
        <v>0</v>
      </c>
      <c r="L37" s="23">
        <f t="shared" si="4"/>
        <v>0</v>
      </c>
      <c r="M37" s="23">
        <f t="shared" si="5"/>
        <v>0</v>
      </c>
      <c r="N37" s="24">
        <f t="shared" si="6"/>
        <v>0</v>
      </c>
    </row>
    <row r="38" spans="1:14" s="21" customFormat="1" ht="52.8" x14ac:dyDescent="0.3">
      <c r="A38" s="22">
        <v>19</v>
      </c>
      <c r="B38" s="73" t="s">
        <v>57</v>
      </c>
      <c r="C38" s="31">
        <v>1</v>
      </c>
      <c r="D38" s="32" t="s">
        <v>36</v>
      </c>
      <c r="E38" s="4"/>
      <c r="F38" s="5"/>
      <c r="G38" s="23">
        <f t="shared" si="0"/>
        <v>0</v>
      </c>
      <c r="H38" s="5">
        <v>0</v>
      </c>
      <c r="I38" s="23">
        <f t="shared" si="1"/>
        <v>0</v>
      </c>
      <c r="J38" s="23">
        <f t="shared" si="2"/>
        <v>0</v>
      </c>
      <c r="K38" s="23">
        <f t="shared" si="3"/>
        <v>0</v>
      </c>
      <c r="L38" s="23">
        <f t="shared" si="4"/>
        <v>0</v>
      </c>
      <c r="M38" s="23">
        <f t="shared" si="5"/>
        <v>0</v>
      </c>
      <c r="N38" s="24">
        <f t="shared" si="6"/>
        <v>0</v>
      </c>
    </row>
    <row r="39" spans="1:14" s="21" customFormat="1" ht="66" x14ac:dyDescent="0.3">
      <c r="A39" s="22">
        <v>20</v>
      </c>
      <c r="B39" s="73" t="s">
        <v>58</v>
      </c>
      <c r="C39" s="31">
        <v>1</v>
      </c>
      <c r="D39" s="32" t="s">
        <v>36</v>
      </c>
      <c r="E39" s="4"/>
      <c r="F39" s="5"/>
      <c r="G39" s="23">
        <f t="shared" si="0"/>
        <v>0</v>
      </c>
      <c r="H39" s="5">
        <v>0</v>
      </c>
      <c r="I39" s="23">
        <f t="shared" si="1"/>
        <v>0</v>
      </c>
      <c r="J39" s="23">
        <f t="shared" si="2"/>
        <v>0</v>
      </c>
      <c r="K39" s="23">
        <f t="shared" si="3"/>
        <v>0</v>
      </c>
      <c r="L39" s="23">
        <f t="shared" si="4"/>
        <v>0</v>
      </c>
      <c r="M39" s="23">
        <f t="shared" si="5"/>
        <v>0</v>
      </c>
      <c r="N39" s="24">
        <f t="shared" si="6"/>
        <v>0</v>
      </c>
    </row>
    <row r="40" spans="1:14" s="21" customFormat="1" ht="79.2" x14ac:dyDescent="0.3">
      <c r="A40" s="22">
        <v>21</v>
      </c>
      <c r="B40" s="73" t="s">
        <v>59</v>
      </c>
      <c r="C40" s="31">
        <v>1</v>
      </c>
      <c r="D40" s="32" t="s">
        <v>36</v>
      </c>
      <c r="E40" s="4"/>
      <c r="F40" s="5"/>
      <c r="G40" s="23">
        <f t="shared" si="0"/>
        <v>0</v>
      </c>
      <c r="H40" s="5">
        <v>0</v>
      </c>
      <c r="I40" s="23">
        <f t="shared" si="1"/>
        <v>0</v>
      </c>
      <c r="J40" s="23">
        <f t="shared" si="2"/>
        <v>0</v>
      </c>
      <c r="K40" s="23">
        <f t="shared" si="3"/>
        <v>0</v>
      </c>
      <c r="L40" s="23">
        <f t="shared" si="4"/>
        <v>0</v>
      </c>
      <c r="M40" s="23">
        <f t="shared" si="5"/>
        <v>0</v>
      </c>
      <c r="N40" s="24">
        <f t="shared" si="6"/>
        <v>0</v>
      </c>
    </row>
    <row r="41" spans="1:14" s="21" customFormat="1" ht="79.2" x14ac:dyDescent="0.3">
      <c r="A41" s="22">
        <v>22</v>
      </c>
      <c r="B41" s="73" t="s">
        <v>60</v>
      </c>
      <c r="C41" s="31">
        <v>1</v>
      </c>
      <c r="D41" s="32" t="s">
        <v>36</v>
      </c>
      <c r="E41" s="4"/>
      <c r="F41" s="5"/>
      <c r="G41" s="23">
        <f t="shared" si="0"/>
        <v>0</v>
      </c>
      <c r="H41" s="5">
        <v>0</v>
      </c>
      <c r="I41" s="23">
        <f t="shared" si="1"/>
        <v>0</v>
      </c>
      <c r="J41" s="23">
        <f t="shared" si="2"/>
        <v>0</v>
      </c>
      <c r="K41" s="23">
        <f t="shared" si="3"/>
        <v>0</v>
      </c>
      <c r="L41" s="23">
        <f t="shared" si="4"/>
        <v>0</v>
      </c>
      <c r="M41" s="23">
        <f t="shared" si="5"/>
        <v>0</v>
      </c>
      <c r="N41" s="24">
        <f t="shared" si="6"/>
        <v>0</v>
      </c>
    </row>
    <row r="42" spans="1:14" s="21" customFormat="1" ht="105.6" x14ac:dyDescent="0.3">
      <c r="A42" s="22">
        <v>23</v>
      </c>
      <c r="B42" s="73" t="s">
        <v>61</v>
      </c>
      <c r="C42" s="31">
        <v>1</v>
      </c>
      <c r="D42" s="32" t="s">
        <v>36</v>
      </c>
      <c r="E42" s="4"/>
      <c r="F42" s="5"/>
      <c r="G42" s="23">
        <f t="shared" si="0"/>
        <v>0</v>
      </c>
      <c r="H42" s="5">
        <v>0</v>
      </c>
      <c r="I42" s="23">
        <f t="shared" si="1"/>
        <v>0</v>
      </c>
      <c r="J42" s="23">
        <f t="shared" si="2"/>
        <v>0</v>
      </c>
      <c r="K42" s="23">
        <f t="shared" si="3"/>
        <v>0</v>
      </c>
      <c r="L42" s="23">
        <f t="shared" si="4"/>
        <v>0</v>
      </c>
      <c r="M42" s="23">
        <f t="shared" si="5"/>
        <v>0</v>
      </c>
      <c r="N42" s="24">
        <f t="shared" si="6"/>
        <v>0</v>
      </c>
    </row>
    <row r="43" spans="1:14" s="21" customFormat="1" ht="105.6" x14ac:dyDescent="0.3">
      <c r="A43" s="22">
        <v>24</v>
      </c>
      <c r="B43" s="73" t="s">
        <v>62</v>
      </c>
      <c r="C43" s="31">
        <v>1</v>
      </c>
      <c r="D43" s="32" t="s">
        <v>36</v>
      </c>
      <c r="E43" s="4"/>
      <c r="F43" s="5"/>
      <c r="G43" s="23">
        <f t="shared" si="0"/>
        <v>0</v>
      </c>
      <c r="H43" s="5">
        <v>0</v>
      </c>
      <c r="I43" s="23">
        <f t="shared" si="1"/>
        <v>0</v>
      </c>
      <c r="J43" s="23">
        <f t="shared" si="2"/>
        <v>0</v>
      </c>
      <c r="K43" s="23">
        <f t="shared" si="3"/>
        <v>0</v>
      </c>
      <c r="L43" s="23">
        <f t="shared" si="4"/>
        <v>0</v>
      </c>
      <c r="M43" s="23">
        <f t="shared" si="5"/>
        <v>0</v>
      </c>
      <c r="N43" s="24">
        <f t="shared" si="6"/>
        <v>0</v>
      </c>
    </row>
    <row r="44" spans="1:14" s="21" customFormat="1" ht="52.8" x14ac:dyDescent="0.3">
      <c r="A44" s="22">
        <v>25</v>
      </c>
      <c r="B44" s="73" t="s">
        <v>63</v>
      </c>
      <c r="C44" s="31">
        <v>1</v>
      </c>
      <c r="D44" s="32" t="s">
        <v>36</v>
      </c>
      <c r="E44" s="4"/>
      <c r="F44" s="5"/>
      <c r="G44" s="23">
        <f t="shared" si="0"/>
        <v>0</v>
      </c>
      <c r="H44" s="5">
        <v>0</v>
      </c>
      <c r="I44" s="23">
        <f t="shared" si="1"/>
        <v>0</v>
      </c>
      <c r="J44" s="23">
        <f t="shared" si="2"/>
        <v>0</v>
      </c>
      <c r="K44" s="23">
        <f t="shared" si="3"/>
        <v>0</v>
      </c>
      <c r="L44" s="23">
        <f t="shared" si="4"/>
        <v>0</v>
      </c>
      <c r="M44" s="23">
        <f t="shared" si="5"/>
        <v>0</v>
      </c>
      <c r="N44" s="24">
        <f t="shared" si="6"/>
        <v>0</v>
      </c>
    </row>
    <row r="45" spans="1:14" s="21" customFormat="1" ht="52.8" x14ac:dyDescent="0.3">
      <c r="A45" s="22">
        <v>26</v>
      </c>
      <c r="B45" s="73" t="s">
        <v>64</v>
      </c>
      <c r="C45" s="31">
        <v>1</v>
      </c>
      <c r="D45" s="32" t="s">
        <v>36</v>
      </c>
      <c r="E45" s="4"/>
      <c r="F45" s="5"/>
      <c r="G45" s="23">
        <f t="shared" si="0"/>
        <v>0</v>
      </c>
      <c r="H45" s="5">
        <v>0</v>
      </c>
      <c r="I45" s="23">
        <f t="shared" si="1"/>
        <v>0</v>
      </c>
      <c r="J45" s="23">
        <f t="shared" si="2"/>
        <v>0</v>
      </c>
      <c r="K45" s="23">
        <f t="shared" si="3"/>
        <v>0</v>
      </c>
      <c r="L45" s="23">
        <f t="shared" si="4"/>
        <v>0</v>
      </c>
      <c r="M45" s="23">
        <f t="shared" si="5"/>
        <v>0</v>
      </c>
      <c r="N45" s="24">
        <f t="shared" si="6"/>
        <v>0</v>
      </c>
    </row>
    <row r="46" spans="1:14" s="21" customFormat="1" ht="52.8" x14ac:dyDescent="0.3">
      <c r="A46" s="22">
        <v>27</v>
      </c>
      <c r="B46" s="73" t="s">
        <v>65</v>
      </c>
      <c r="C46" s="31">
        <v>1</v>
      </c>
      <c r="D46" s="32" t="s">
        <v>36</v>
      </c>
      <c r="E46" s="4"/>
      <c r="F46" s="5"/>
      <c r="G46" s="23">
        <f t="shared" si="0"/>
        <v>0</v>
      </c>
      <c r="H46" s="5">
        <v>0</v>
      </c>
      <c r="I46" s="23">
        <f t="shared" si="1"/>
        <v>0</v>
      </c>
      <c r="J46" s="23">
        <f t="shared" si="2"/>
        <v>0</v>
      </c>
      <c r="K46" s="23">
        <f t="shared" si="3"/>
        <v>0</v>
      </c>
      <c r="L46" s="23">
        <f t="shared" si="4"/>
        <v>0</v>
      </c>
      <c r="M46" s="23">
        <f t="shared" si="5"/>
        <v>0</v>
      </c>
      <c r="N46" s="24">
        <f t="shared" si="6"/>
        <v>0</v>
      </c>
    </row>
    <row r="47" spans="1:14" s="21" customFormat="1" ht="52.8" x14ac:dyDescent="0.3">
      <c r="A47" s="22">
        <v>28</v>
      </c>
      <c r="B47" s="73" t="s">
        <v>66</v>
      </c>
      <c r="C47" s="31">
        <v>1</v>
      </c>
      <c r="D47" s="32" t="s">
        <v>36</v>
      </c>
      <c r="E47" s="4"/>
      <c r="F47" s="5"/>
      <c r="G47" s="23">
        <f t="shared" si="0"/>
        <v>0</v>
      </c>
      <c r="H47" s="5">
        <v>0</v>
      </c>
      <c r="I47" s="23">
        <f t="shared" si="1"/>
        <v>0</v>
      </c>
      <c r="J47" s="23">
        <f t="shared" si="2"/>
        <v>0</v>
      </c>
      <c r="K47" s="23">
        <f t="shared" si="3"/>
        <v>0</v>
      </c>
      <c r="L47" s="23">
        <f t="shared" si="4"/>
        <v>0</v>
      </c>
      <c r="M47" s="23">
        <f t="shared" si="5"/>
        <v>0</v>
      </c>
      <c r="N47" s="24">
        <f t="shared" si="6"/>
        <v>0</v>
      </c>
    </row>
    <row r="48" spans="1:14" s="21" customFormat="1" ht="52.8" x14ac:dyDescent="0.3">
      <c r="A48" s="22">
        <v>29</v>
      </c>
      <c r="B48" s="73" t="s">
        <v>67</v>
      </c>
      <c r="C48" s="31">
        <v>1</v>
      </c>
      <c r="D48" s="32" t="s">
        <v>36</v>
      </c>
      <c r="E48" s="4"/>
      <c r="F48" s="5"/>
      <c r="G48" s="23">
        <f t="shared" si="0"/>
        <v>0</v>
      </c>
      <c r="H48" s="5">
        <v>0</v>
      </c>
      <c r="I48" s="23">
        <f t="shared" si="1"/>
        <v>0</v>
      </c>
      <c r="J48" s="23">
        <f t="shared" si="2"/>
        <v>0</v>
      </c>
      <c r="K48" s="23">
        <f t="shared" si="3"/>
        <v>0</v>
      </c>
      <c r="L48" s="23">
        <f t="shared" si="4"/>
        <v>0</v>
      </c>
      <c r="M48" s="23">
        <f t="shared" si="5"/>
        <v>0</v>
      </c>
      <c r="N48" s="24">
        <f t="shared" si="6"/>
        <v>0</v>
      </c>
    </row>
    <row r="49" spans="1:14" s="21" customFormat="1" ht="52.8" x14ac:dyDescent="0.3">
      <c r="A49" s="22">
        <v>30</v>
      </c>
      <c r="B49" s="73" t="s">
        <v>68</v>
      </c>
      <c r="C49" s="31">
        <v>1</v>
      </c>
      <c r="D49" s="32" t="s">
        <v>36</v>
      </c>
      <c r="E49" s="4"/>
      <c r="F49" s="5"/>
      <c r="G49" s="23">
        <f t="shared" si="0"/>
        <v>0</v>
      </c>
      <c r="H49" s="5">
        <v>0</v>
      </c>
      <c r="I49" s="23">
        <f t="shared" si="1"/>
        <v>0</v>
      </c>
      <c r="J49" s="23">
        <f t="shared" si="2"/>
        <v>0</v>
      </c>
      <c r="K49" s="23">
        <f t="shared" si="3"/>
        <v>0</v>
      </c>
      <c r="L49" s="23">
        <f t="shared" si="4"/>
        <v>0</v>
      </c>
      <c r="M49" s="23">
        <f t="shared" si="5"/>
        <v>0</v>
      </c>
      <c r="N49" s="24">
        <f t="shared" si="6"/>
        <v>0</v>
      </c>
    </row>
    <row r="50" spans="1:14" s="21" customFormat="1" ht="52.8" x14ac:dyDescent="0.3">
      <c r="A50" s="22">
        <v>31</v>
      </c>
      <c r="B50" s="73" t="s">
        <v>69</v>
      </c>
      <c r="C50" s="31">
        <v>1</v>
      </c>
      <c r="D50" s="32" t="s">
        <v>36</v>
      </c>
      <c r="E50" s="4"/>
      <c r="F50" s="5"/>
      <c r="G50" s="23">
        <f t="shared" si="0"/>
        <v>0</v>
      </c>
      <c r="H50" s="5">
        <v>0</v>
      </c>
      <c r="I50" s="23">
        <f t="shared" si="1"/>
        <v>0</v>
      </c>
      <c r="J50" s="23">
        <f t="shared" si="2"/>
        <v>0</v>
      </c>
      <c r="K50" s="23">
        <f t="shared" si="3"/>
        <v>0</v>
      </c>
      <c r="L50" s="23">
        <f t="shared" si="4"/>
        <v>0</v>
      </c>
      <c r="M50" s="23">
        <f t="shared" si="5"/>
        <v>0</v>
      </c>
      <c r="N50" s="24">
        <f t="shared" si="6"/>
        <v>0</v>
      </c>
    </row>
    <row r="51" spans="1:14" s="21" customFormat="1" ht="52.8" x14ac:dyDescent="0.3">
      <c r="A51" s="22">
        <v>32</v>
      </c>
      <c r="B51" s="73" t="s">
        <v>70</v>
      </c>
      <c r="C51" s="31">
        <v>1</v>
      </c>
      <c r="D51" s="32" t="s">
        <v>36</v>
      </c>
      <c r="E51" s="4"/>
      <c r="F51" s="5"/>
      <c r="G51" s="23">
        <f t="shared" si="0"/>
        <v>0</v>
      </c>
      <c r="H51" s="5">
        <v>0</v>
      </c>
      <c r="I51" s="23">
        <f t="shared" si="1"/>
        <v>0</v>
      </c>
      <c r="J51" s="23">
        <f t="shared" si="2"/>
        <v>0</v>
      </c>
      <c r="K51" s="23">
        <f t="shared" si="3"/>
        <v>0</v>
      </c>
      <c r="L51" s="23">
        <f t="shared" si="4"/>
        <v>0</v>
      </c>
      <c r="M51" s="23">
        <f t="shared" si="5"/>
        <v>0</v>
      </c>
      <c r="N51" s="24">
        <f t="shared" si="6"/>
        <v>0</v>
      </c>
    </row>
    <row r="52" spans="1:14" s="21" customFormat="1" ht="52.8" x14ac:dyDescent="0.3">
      <c r="A52" s="22">
        <v>33</v>
      </c>
      <c r="B52" s="73" t="s">
        <v>71</v>
      </c>
      <c r="C52" s="31">
        <v>1</v>
      </c>
      <c r="D52" s="32" t="s">
        <v>36</v>
      </c>
      <c r="E52" s="4"/>
      <c r="F52" s="5"/>
      <c r="G52" s="23">
        <f t="shared" si="0"/>
        <v>0</v>
      </c>
      <c r="H52" s="5">
        <v>0</v>
      </c>
      <c r="I52" s="23">
        <f t="shared" si="1"/>
        <v>0</v>
      </c>
      <c r="J52" s="23">
        <f t="shared" si="2"/>
        <v>0</v>
      </c>
      <c r="K52" s="23">
        <f t="shared" si="3"/>
        <v>0</v>
      </c>
      <c r="L52" s="23">
        <f t="shared" si="4"/>
        <v>0</v>
      </c>
      <c r="M52" s="23">
        <f t="shared" si="5"/>
        <v>0</v>
      </c>
      <c r="N52" s="24">
        <f t="shared" si="6"/>
        <v>0</v>
      </c>
    </row>
    <row r="53" spans="1:14" s="21" customFormat="1" ht="52.8" x14ac:dyDescent="0.3">
      <c r="A53" s="22">
        <v>34</v>
      </c>
      <c r="B53" s="73" t="s">
        <v>72</v>
      </c>
      <c r="C53" s="31">
        <v>1</v>
      </c>
      <c r="D53" s="32" t="s">
        <v>36</v>
      </c>
      <c r="E53" s="4"/>
      <c r="F53" s="5"/>
      <c r="G53" s="23">
        <f t="shared" si="0"/>
        <v>0</v>
      </c>
      <c r="H53" s="5">
        <v>0</v>
      </c>
      <c r="I53" s="23">
        <f t="shared" si="1"/>
        <v>0</v>
      </c>
      <c r="J53" s="23">
        <f t="shared" si="2"/>
        <v>0</v>
      </c>
      <c r="K53" s="23">
        <f t="shared" si="3"/>
        <v>0</v>
      </c>
      <c r="L53" s="23">
        <f t="shared" si="4"/>
        <v>0</v>
      </c>
      <c r="M53" s="23">
        <f t="shared" si="5"/>
        <v>0</v>
      </c>
      <c r="N53" s="24">
        <f t="shared" si="6"/>
        <v>0</v>
      </c>
    </row>
    <row r="54" spans="1:14" s="21" customFormat="1" ht="105.6" x14ac:dyDescent="0.3">
      <c r="A54" s="22">
        <v>35</v>
      </c>
      <c r="B54" s="73" t="s">
        <v>73</v>
      </c>
      <c r="C54" s="31">
        <v>1</v>
      </c>
      <c r="D54" s="32" t="s">
        <v>36</v>
      </c>
      <c r="E54" s="4"/>
      <c r="F54" s="5"/>
      <c r="G54" s="23">
        <f t="shared" si="0"/>
        <v>0</v>
      </c>
      <c r="H54" s="5">
        <v>0</v>
      </c>
      <c r="I54" s="23">
        <f t="shared" si="1"/>
        <v>0</v>
      </c>
      <c r="J54" s="23">
        <f t="shared" si="2"/>
        <v>0</v>
      </c>
      <c r="K54" s="23">
        <f t="shared" si="3"/>
        <v>0</v>
      </c>
      <c r="L54" s="23">
        <f t="shared" si="4"/>
        <v>0</v>
      </c>
      <c r="M54" s="23">
        <f t="shared" si="5"/>
        <v>0</v>
      </c>
      <c r="N54" s="24">
        <f t="shared" si="6"/>
        <v>0</v>
      </c>
    </row>
    <row r="55" spans="1:14" s="21" customFormat="1" ht="52.8" x14ac:dyDescent="0.3">
      <c r="A55" s="22">
        <v>36</v>
      </c>
      <c r="B55" s="73" t="s">
        <v>74</v>
      </c>
      <c r="C55" s="31">
        <v>1</v>
      </c>
      <c r="D55" s="32" t="s">
        <v>36</v>
      </c>
      <c r="E55" s="4"/>
      <c r="F55" s="5"/>
      <c r="G55" s="23">
        <f t="shared" si="0"/>
        <v>0</v>
      </c>
      <c r="H55" s="5">
        <v>0</v>
      </c>
      <c r="I55" s="23">
        <f t="shared" si="1"/>
        <v>0</v>
      </c>
      <c r="J55" s="23">
        <f t="shared" si="2"/>
        <v>0</v>
      </c>
      <c r="K55" s="23">
        <f t="shared" si="3"/>
        <v>0</v>
      </c>
      <c r="L55" s="23">
        <f t="shared" si="4"/>
        <v>0</v>
      </c>
      <c r="M55" s="23">
        <f t="shared" si="5"/>
        <v>0</v>
      </c>
      <c r="N55" s="24">
        <f t="shared" si="6"/>
        <v>0</v>
      </c>
    </row>
    <row r="56" spans="1:14" s="21" customFormat="1" ht="52.8" x14ac:dyDescent="0.3">
      <c r="A56" s="22">
        <v>37</v>
      </c>
      <c r="B56" s="73" t="s">
        <v>75</v>
      </c>
      <c r="C56" s="31">
        <v>1</v>
      </c>
      <c r="D56" s="32" t="s">
        <v>36</v>
      </c>
      <c r="E56" s="4"/>
      <c r="F56" s="5"/>
      <c r="G56" s="23">
        <f t="shared" si="0"/>
        <v>0</v>
      </c>
      <c r="H56" s="5">
        <v>0</v>
      </c>
      <c r="I56" s="23">
        <f t="shared" si="1"/>
        <v>0</v>
      </c>
      <c r="J56" s="23">
        <f t="shared" si="2"/>
        <v>0</v>
      </c>
      <c r="K56" s="23">
        <f t="shared" si="3"/>
        <v>0</v>
      </c>
      <c r="L56" s="23">
        <f t="shared" si="4"/>
        <v>0</v>
      </c>
      <c r="M56" s="23">
        <f t="shared" si="5"/>
        <v>0</v>
      </c>
      <c r="N56" s="24">
        <f t="shared" si="6"/>
        <v>0</v>
      </c>
    </row>
    <row r="57" spans="1:14" s="21" customFormat="1" ht="52.8" x14ac:dyDescent="0.3">
      <c r="A57" s="22">
        <v>38</v>
      </c>
      <c r="B57" s="73" t="s">
        <v>76</v>
      </c>
      <c r="C57" s="31">
        <v>1</v>
      </c>
      <c r="D57" s="32" t="s">
        <v>36</v>
      </c>
      <c r="E57" s="4"/>
      <c r="F57" s="5"/>
      <c r="G57" s="23">
        <f t="shared" si="0"/>
        <v>0</v>
      </c>
      <c r="H57" s="5">
        <v>0</v>
      </c>
      <c r="I57" s="23">
        <f t="shared" si="1"/>
        <v>0</v>
      </c>
      <c r="J57" s="23">
        <f t="shared" si="2"/>
        <v>0</v>
      </c>
      <c r="K57" s="23">
        <f t="shared" si="3"/>
        <v>0</v>
      </c>
      <c r="L57" s="23">
        <f t="shared" si="4"/>
        <v>0</v>
      </c>
      <c r="M57" s="23">
        <f t="shared" si="5"/>
        <v>0</v>
      </c>
      <c r="N57" s="24">
        <f t="shared" si="6"/>
        <v>0</v>
      </c>
    </row>
    <row r="58" spans="1:14" s="21" customFormat="1" ht="52.8" x14ac:dyDescent="0.3">
      <c r="A58" s="22">
        <v>39</v>
      </c>
      <c r="B58" s="73" t="s">
        <v>77</v>
      </c>
      <c r="C58" s="31">
        <v>1</v>
      </c>
      <c r="D58" s="32" t="s">
        <v>36</v>
      </c>
      <c r="E58" s="4"/>
      <c r="F58" s="5"/>
      <c r="G58" s="23">
        <f t="shared" si="0"/>
        <v>0</v>
      </c>
      <c r="H58" s="5">
        <v>0</v>
      </c>
      <c r="I58" s="23">
        <f t="shared" si="1"/>
        <v>0</v>
      </c>
      <c r="J58" s="23">
        <f t="shared" si="2"/>
        <v>0</v>
      </c>
      <c r="K58" s="23">
        <f t="shared" si="3"/>
        <v>0</v>
      </c>
      <c r="L58" s="23">
        <f t="shared" si="4"/>
        <v>0</v>
      </c>
      <c r="M58" s="23">
        <f t="shared" si="5"/>
        <v>0</v>
      </c>
      <c r="N58" s="24">
        <f t="shared" si="6"/>
        <v>0</v>
      </c>
    </row>
    <row r="59" spans="1:14" s="21" customFormat="1" ht="52.8" x14ac:dyDescent="0.3">
      <c r="A59" s="22">
        <v>40</v>
      </c>
      <c r="B59" s="73" t="s">
        <v>78</v>
      </c>
      <c r="C59" s="31">
        <v>1</v>
      </c>
      <c r="D59" s="32" t="s">
        <v>36</v>
      </c>
      <c r="E59" s="4"/>
      <c r="F59" s="5"/>
      <c r="G59" s="23">
        <f t="shared" si="0"/>
        <v>0</v>
      </c>
      <c r="H59" s="5">
        <v>0</v>
      </c>
      <c r="I59" s="23">
        <f t="shared" si="1"/>
        <v>0</v>
      </c>
      <c r="J59" s="23">
        <f t="shared" si="2"/>
        <v>0</v>
      </c>
      <c r="K59" s="23">
        <f t="shared" si="3"/>
        <v>0</v>
      </c>
      <c r="L59" s="23">
        <f t="shared" si="4"/>
        <v>0</v>
      </c>
      <c r="M59" s="23">
        <f t="shared" si="5"/>
        <v>0</v>
      </c>
      <c r="N59" s="24">
        <f t="shared" si="6"/>
        <v>0</v>
      </c>
    </row>
    <row r="60" spans="1:14" s="21" customFormat="1" ht="52.8" x14ac:dyDescent="0.3">
      <c r="A60" s="22">
        <v>41</v>
      </c>
      <c r="B60" s="73" t="s">
        <v>79</v>
      </c>
      <c r="C60" s="31">
        <v>1</v>
      </c>
      <c r="D60" s="32" t="s">
        <v>36</v>
      </c>
      <c r="E60" s="4"/>
      <c r="F60" s="5"/>
      <c r="G60" s="23">
        <f t="shared" si="0"/>
        <v>0</v>
      </c>
      <c r="H60" s="5">
        <v>0</v>
      </c>
      <c r="I60" s="23">
        <f t="shared" si="1"/>
        <v>0</v>
      </c>
      <c r="J60" s="23">
        <f t="shared" si="2"/>
        <v>0</v>
      </c>
      <c r="K60" s="23">
        <f t="shared" si="3"/>
        <v>0</v>
      </c>
      <c r="L60" s="23">
        <f t="shared" si="4"/>
        <v>0</v>
      </c>
      <c r="M60" s="23">
        <f t="shared" si="5"/>
        <v>0</v>
      </c>
      <c r="N60" s="24">
        <f t="shared" si="6"/>
        <v>0</v>
      </c>
    </row>
    <row r="61" spans="1:14" s="21" customFormat="1" ht="92.4" x14ac:dyDescent="0.3">
      <c r="A61" s="22">
        <v>42</v>
      </c>
      <c r="B61" s="73" t="s">
        <v>80</v>
      </c>
      <c r="C61" s="31">
        <v>1</v>
      </c>
      <c r="D61" s="32" t="s">
        <v>36</v>
      </c>
      <c r="E61" s="4"/>
      <c r="F61" s="5"/>
      <c r="G61" s="23">
        <f t="shared" si="0"/>
        <v>0</v>
      </c>
      <c r="H61" s="5">
        <v>0</v>
      </c>
      <c r="I61" s="23">
        <f t="shared" si="1"/>
        <v>0</v>
      </c>
      <c r="J61" s="23">
        <f t="shared" si="2"/>
        <v>0</v>
      </c>
      <c r="K61" s="23">
        <f t="shared" si="3"/>
        <v>0</v>
      </c>
      <c r="L61" s="23">
        <f t="shared" si="4"/>
        <v>0</v>
      </c>
      <c r="M61" s="23">
        <f t="shared" si="5"/>
        <v>0</v>
      </c>
      <c r="N61" s="24">
        <f t="shared" si="6"/>
        <v>0</v>
      </c>
    </row>
    <row r="62" spans="1:14" s="21" customFormat="1" ht="92.4" x14ac:dyDescent="0.3">
      <c r="A62" s="22">
        <v>43</v>
      </c>
      <c r="B62" s="73" t="s">
        <v>81</v>
      </c>
      <c r="C62" s="31">
        <v>1</v>
      </c>
      <c r="D62" s="32" t="s">
        <v>36</v>
      </c>
      <c r="E62" s="4"/>
      <c r="F62" s="5"/>
      <c r="G62" s="23">
        <f t="shared" si="0"/>
        <v>0</v>
      </c>
      <c r="H62" s="5">
        <v>0</v>
      </c>
      <c r="I62" s="23">
        <f t="shared" si="1"/>
        <v>0</v>
      </c>
      <c r="J62" s="23">
        <f t="shared" si="2"/>
        <v>0</v>
      </c>
      <c r="K62" s="23">
        <f t="shared" si="3"/>
        <v>0</v>
      </c>
      <c r="L62" s="23">
        <f t="shared" si="4"/>
        <v>0</v>
      </c>
      <c r="M62" s="23">
        <f t="shared" si="5"/>
        <v>0</v>
      </c>
      <c r="N62" s="24">
        <f t="shared" si="6"/>
        <v>0</v>
      </c>
    </row>
    <row r="63" spans="1:14" s="21" customFormat="1" ht="132" x14ac:dyDescent="0.3">
      <c r="A63" s="22">
        <v>44</v>
      </c>
      <c r="B63" s="73" t="s">
        <v>82</v>
      </c>
      <c r="C63" s="31">
        <v>1</v>
      </c>
      <c r="D63" s="32" t="s">
        <v>36</v>
      </c>
      <c r="E63" s="4"/>
      <c r="F63" s="5"/>
      <c r="G63" s="23">
        <f t="shared" si="0"/>
        <v>0</v>
      </c>
      <c r="H63" s="5">
        <v>0</v>
      </c>
      <c r="I63" s="23">
        <f t="shared" si="1"/>
        <v>0</v>
      </c>
      <c r="J63" s="23">
        <f t="shared" si="2"/>
        <v>0</v>
      </c>
      <c r="K63" s="23">
        <f t="shared" si="3"/>
        <v>0</v>
      </c>
      <c r="L63" s="23">
        <f t="shared" si="4"/>
        <v>0</v>
      </c>
      <c r="M63" s="23">
        <f t="shared" si="5"/>
        <v>0</v>
      </c>
      <c r="N63" s="24">
        <f t="shared" si="6"/>
        <v>0</v>
      </c>
    </row>
    <row r="64" spans="1:14" s="21" customFormat="1" ht="92.4" x14ac:dyDescent="0.3">
      <c r="A64" s="22">
        <v>45</v>
      </c>
      <c r="B64" s="73" t="s">
        <v>83</v>
      </c>
      <c r="C64" s="31">
        <v>1</v>
      </c>
      <c r="D64" s="32" t="s">
        <v>36</v>
      </c>
      <c r="E64" s="4"/>
      <c r="F64" s="5"/>
      <c r="G64" s="23">
        <f t="shared" si="0"/>
        <v>0</v>
      </c>
      <c r="H64" s="5">
        <v>0</v>
      </c>
      <c r="I64" s="23">
        <f t="shared" si="1"/>
        <v>0</v>
      </c>
      <c r="J64" s="23">
        <f t="shared" si="2"/>
        <v>0</v>
      </c>
      <c r="K64" s="23">
        <f t="shared" si="3"/>
        <v>0</v>
      </c>
      <c r="L64" s="23">
        <f t="shared" si="4"/>
        <v>0</v>
      </c>
      <c r="M64" s="23">
        <f t="shared" si="5"/>
        <v>0</v>
      </c>
      <c r="N64" s="24">
        <f t="shared" si="6"/>
        <v>0</v>
      </c>
    </row>
    <row r="65" spans="1:14" s="21" customFormat="1" ht="79.2" x14ac:dyDescent="0.3">
      <c r="A65" s="22">
        <v>46</v>
      </c>
      <c r="B65" s="73" t="s">
        <v>84</v>
      </c>
      <c r="C65" s="31">
        <v>1</v>
      </c>
      <c r="D65" s="32" t="s">
        <v>36</v>
      </c>
      <c r="E65" s="4"/>
      <c r="F65" s="5"/>
      <c r="G65" s="23">
        <f t="shared" si="0"/>
        <v>0</v>
      </c>
      <c r="H65" s="5">
        <v>0</v>
      </c>
      <c r="I65" s="23">
        <f t="shared" si="1"/>
        <v>0</v>
      </c>
      <c r="J65" s="23">
        <f t="shared" si="2"/>
        <v>0</v>
      </c>
      <c r="K65" s="23">
        <f t="shared" si="3"/>
        <v>0</v>
      </c>
      <c r="L65" s="23">
        <f t="shared" si="4"/>
        <v>0</v>
      </c>
      <c r="M65" s="23">
        <f t="shared" si="5"/>
        <v>0</v>
      </c>
      <c r="N65" s="24">
        <f t="shared" si="6"/>
        <v>0</v>
      </c>
    </row>
    <row r="66" spans="1:14" s="21" customFormat="1" ht="132" x14ac:dyDescent="0.3">
      <c r="A66" s="22">
        <v>47</v>
      </c>
      <c r="B66" s="73" t="s">
        <v>85</v>
      </c>
      <c r="C66" s="31">
        <v>1</v>
      </c>
      <c r="D66" s="32" t="s">
        <v>36</v>
      </c>
      <c r="E66" s="4"/>
      <c r="F66" s="5"/>
      <c r="G66" s="23">
        <f t="shared" si="0"/>
        <v>0</v>
      </c>
      <c r="H66" s="5">
        <v>0</v>
      </c>
      <c r="I66" s="23">
        <f t="shared" si="1"/>
        <v>0</v>
      </c>
      <c r="J66" s="23">
        <f t="shared" si="2"/>
        <v>0</v>
      </c>
      <c r="K66" s="23">
        <f t="shared" si="3"/>
        <v>0</v>
      </c>
      <c r="L66" s="23">
        <f t="shared" si="4"/>
        <v>0</v>
      </c>
      <c r="M66" s="23">
        <f t="shared" si="5"/>
        <v>0</v>
      </c>
      <c r="N66" s="24">
        <f t="shared" si="6"/>
        <v>0</v>
      </c>
    </row>
    <row r="67" spans="1:14" s="21" customFormat="1" ht="132" x14ac:dyDescent="0.3">
      <c r="A67" s="22">
        <v>48</v>
      </c>
      <c r="B67" s="73" t="s">
        <v>86</v>
      </c>
      <c r="C67" s="31">
        <v>1</v>
      </c>
      <c r="D67" s="32" t="s">
        <v>36</v>
      </c>
      <c r="E67" s="4"/>
      <c r="F67" s="5"/>
      <c r="G67" s="23">
        <f t="shared" si="0"/>
        <v>0</v>
      </c>
      <c r="H67" s="5">
        <v>0</v>
      </c>
      <c r="I67" s="23">
        <f t="shared" si="1"/>
        <v>0</v>
      </c>
      <c r="J67" s="23">
        <f t="shared" si="2"/>
        <v>0</v>
      </c>
      <c r="K67" s="23">
        <f t="shared" si="3"/>
        <v>0</v>
      </c>
      <c r="L67" s="23">
        <f t="shared" si="4"/>
        <v>0</v>
      </c>
      <c r="M67" s="23">
        <f t="shared" si="5"/>
        <v>0</v>
      </c>
      <c r="N67" s="24">
        <f t="shared" si="6"/>
        <v>0</v>
      </c>
    </row>
    <row r="68" spans="1:14" s="21" customFormat="1" ht="132" x14ac:dyDescent="0.3">
      <c r="A68" s="22">
        <v>49</v>
      </c>
      <c r="B68" s="73" t="s">
        <v>87</v>
      </c>
      <c r="C68" s="31">
        <v>1</v>
      </c>
      <c r="D68" s="32" t="s">
        <v>36</v>
      </c>
      <c r="E68" s="4"/>
      <c r="F68" s="5"/>
      <c r="G68" s="23">
        <f t="shared" si="0"/>
        <v>0</v>
      </c>
      <c r="H68" s="5">
        <v>0</v>
      </c>
      <c r="I68" s="23">
        <f t="shared" si="1"/>
        <v>0</v>
      </c>
      <c r="J68" s="23">
        <f t="shared" si="2"/>
        <v>0</v>
      </c>
      <c r="K68" s="23">
        <f t="shared" si="3"/>
        <v>0</v>
      </c>
      <c r="L68" s="23">
        <f t="shared" si="4"/>
        <v>0</v>
      </c>
      <c r="M68" s="23">
        <f t="shared" si="5"/>
        <v>0</v>
      </c>
      <c r="N68" s="24">
        <f t="shared" si="6"/>
        <v>0</v>
      </c>
    </row>
    <row r="69" spans="1:14" s="21" customFormat="1" ht="132" x14ac:dyDescent="0.3">
      <c r="A69" s="22">
        <v>50</v>
      </c>
      <c r="B69" s="73" t="s">
        <v>88</v>
      </c>
      <c r="C69" s="31">
        <v>1</v>
      </c>
      <c r="D69" s="32" t="s">
        <v>36</v>
      </c>
      <c r="E69" s="4"/>
      <c r="F69" s="5"/>
      <c r="G69" s="23">
        <f t="shared" si="0"/>
        <v>0</v>
      </c>
      <c r="H69" s="5">
        <v>0</v>
      </c>
      <c r="I69" s="23">
        <f t="shared" si="1"/>
        <v>0</v>
      </c>
      <c r="J69" s="23">
        <f t="shared" si="2"/>
        <v>0</v>
      </c>
      <c r="K69" s="23">
        <f t="shared" si="3"/>
        <v>0</v>
      </c>
      <c r="L69" s="23">
        <f t="shared" si="4"/>
        <v>0</v>
      </c>
      <c r="M69" s="23">
        <f t="shared" si="5"/>
        <v>0</v>
      </c>
      <c r="N69" s="24">
        <f t="shared" si="6"/>
        <v>0</v>
      </c>
    </row>
    <row r="70" spans="1:14" s="21" customFormat="1" ht="145.19999999999999" x14ac:dyDescent="0.3">
      <c r="A70" s="22">
        <v>51</v>
      </c>
      <c r="B70" s="73" t="s">
        <v>89</v>
      </c>
      <c r="C70" s="31">
        <v>1</v>
      </c>
      <c r="D70" s="32" t="s">
        <v>36</v>
      </c>
      <c r="E70" s="4"/>
      <c r="F70" s="5"/>
      <c r="G70" s="23">
        <f t="shared" si="0"/>
        <v>0</v>
      </c>
      <c r="H70" s="5">
        <v>0</v>
      </c>
      <c r="I70" s="23">
        <f t="shared" si="1"/>
        <v>0</v>
      </c>
      <c r="J70" s="23">
        <f t="shared" si="2"/>
        <v>0</v>
      </c>
      <c r="K70" s="23">
        <f t="shared" si="3"/>
        <v>0</v>
      </c>
      <c r="L70" s="23">
        <f t="shared" si="4"/>
        <v>0</v>
      </c>
      <c r="M70" s="23">
        <f t="shared" si="5"/>
        <v>0</v>
      </c>
      <c r="N70" s="24">
        <f t="shared" si="6"/>
        <v>0</v>
      </c>
    </row>
    <row r="71" spans="1:14" s="21" customFormat="1" ht="92.4" x14ac:dyDescent="0.3">
      <c r="A71" s="22">
        <v>52</v>
      </c>
      <c r="B71" s="73" t="s">
        <v>90</v>
      </c>
      <c r="C71" s="31">
        <v>1</v>
      </c>
      <c r="D71" s="32" t="s">
        <v>36</v>
      </c>
      <c r="E71" s="4"/>
      <c r="F71" s="5"/>
      <c r="G71" s="23">
        <f t="shared" si="0"/>
        <v>0</v>
      </c>
      <c r="H71" s="5">
        <v>0</v>
      </c>
      <c r="I71" s="23">
        <f t="shared" si="1"/>
        <v>0</v>
      </c>
      <c r="J71" s="23">
        <f t="shared" si="2"/>
        <v>0</v>
      </c>
      <c r="K71" s="23">
        <f t="shared" si="3"/>
        <v>0</v>
      </c>
      <c r="L71" s="23">
        <f t="shared" si="4"/>
        <v>0</v>
      </c>
      <c r="M71" s="23">
        <f t="shared" si="5"/>
        <v>0</v>
      </c>
      <c r="N71" s="24">
        <f t="shared" si="6"/>
        <v>0</v>
      </c>
    </row>
    <row r="72" spans="1:14" s="21" customFormat="1" ht="92.4" x14ac:dyDescent="0.3">
      <c r="A72" s="22">
        <v>53</v>
      </c>
      <c r="B72" s="73" t="s">
        <v>91</v>
      </c>
      <c r="C72" s="31">
        <v>1</v>
      </c>
      <c r="D72" s="32" t="s">
        <v>36</v>
      </c>
      <c r="E72" s="4"/>
      <c r="F72" s="5"/>
      <c r="G72" s="23">
        <f t="shared" si="0"/>
        <v>0</v>
      </c>
      <c r="H72" s="5">
        <v>0</v>
      </c>
      <c r="I72" s="23">
        <f t="shared" si="1"/>
        <v>0</v>
      </c>
      <c r="J72" s="23">
        <f t="shared" si="2"/>
        <v>0</v>
      </c>
      <c r="K72" s="23">
        <f t="shared" si="3"/>
        <v>0</v>
      </c>
      <c r="L72" s="23">
        <f t="shared" si="4"/>
        <v>0</v>
      </c>
      <c r="M72" s="23">
        <f t="shared" si="5"/>
        <v>0</v>
      </c>
      <c r="N72" s="24">
        <f t="shared" si="6"/>
        <v>0</v>
      </c>
    </row>
    <row r="73" spans="1:14" s="21" customFormat="1" ht="92.4" x14ac:dyDescent="0.3">
      <c r="A73" s="22">
        <v>54</v>
      </c>
      <c r="B73" s="73" t="s">
        <v>92</v>
      </c>
      <c r="C73" s="31">
        <v>1</v>
      </c>
      <c r="D73" s="32" t="s">
        <v>36</v>
      </c>
      <c r="E73" s="4"/>
      <c r="F73" s="5"/>
      <c r="G73" s="23">
        <f t="shared" si="0"/>
        <v>0</v>
      </c>
      <c r="H73" s="5">
        <v>0</v>
      </c>
      <c r="I73" s="23">
        <f t="shared" si="1"/>
        <v>0</v>
      </c>
      <c r="J73" s="23">
        <f t="shared" si="2"/>
        <v>0</v>
      </c>
      <c r="K73" s="23">
        <f t="shared" si="3"/>
        <v>0</v>
      </c>
      <c r="L73" s="23">
        <f t="shared" si="4"/>
        <v>0</v>
      </c>
      <c r="M73" s="23">
        <f t="shared" si="5"/>
        <v>0</v>
      </c>
      <c r="N73" s="24">
        <f t="shared" si="6"/>
        <v>0</v>
      </c>
    </row>
    <row r="74" spans="1:14" s="21" customFormat="1" ht="158.4" x14ac:dyDescent="0.3">
      <c r="A74" s="22">
        <v>55</v>
      </c>
      <c r="B74" s="73" t="s">
        <v>93</v>
      </c>
      <c r="C74" s="31">
        <v>1</v>
      </c>
      <c r="D74" s="32" t="s">
        <v>36</v>
      </c>
      <c r="E74" s="4"/>
      <c r="F74" s="5"/>
      <c r="G74" s="23">
        <f t="shared" si="0"/>
        <v>0</v>
      </c>
      <c r="H74" s="5">
        <v>0</v>
      </c>
      <c r="I74" s="23">
        <f t="shared" si="1"/>
        <v>0</v>
      </c>
      <c r="J74" s="23">
        <f t="shared" si="2"/>
        <v>0</v>
      </c>
      <c r="K74" s="23">
        <f t="shared" si="3"/>
        <v>0</v>
      </c>
      <c r="L74" s="23">
        <f t="shared" si="4"/>
        <v>0</v>
      </c>
      <c r="M74" s="23">
        <f t="shared" si="5"/>
        <v>0</v>
      </c>
      <c r="N74" s="24">
        <f t="shared" si="6"/>
        <v>0</v>
      </c>
    </row>
    <row r="75" spans="1:14" s="21" customFormat="1" ht="92.4" x14ac:dyDescent="0.3">
      <c r="A75" s="22">
        <v>56</v>
      </c>
      <c r="B75" s="73" t="s">
        <v>94</v>
      </c>
      <c r="C75" s="31">
        <v>1</v>
      </c>
      <c r="D75" s="32" t="s">
        <v>36</v>
      </c>
      <c r="E75" s="4"/>
      <c r="F75" s="5"/>
      <c r="G75" s="23">
        <f t="shared" si="0"/>
        <v>0</v>
      </c>
      <c r="H75" s="5">
        <v>0</v>
      </c>
      <c r="I75" s="23">
        <f t="shared" si="1"/>
        <v>0</v>
      </c>
      <c r="J75" s="23">
        <f t="shared" si="2"/>
        <v>0</v>
      </c>
      <c r="K75" s="23">
        <f t="shared" si="3"/>
        <v>0</v>
      </c>
      <c r="L75" s="23">
        <f t="shared" si="4"/>
        <v>0</v>
      </c>
      <c r="M75" s="23">
        <f t="shared" si="5"/>
        <v>0</v>
      </c>
      <c r="N75" s="24">
        <f t="shared" si="6"/>
        <v>0</v>
      </c>
    </row>
    <row r="76" spans="1:14" s="21" customFormat="1" ht="92.4" x14ac:dyDescent="0.3">
      <c r="A76" s="22">
        <v>57</v>
      </c>
      <c r="B76" s="73" t="s">
        <v>95</v>
      </c>
      <c r="C76" s="31">
        <v>1</v>
      </c>
      <c r="D76" s="32" t="s">
        <v>36</v>
      </c>
      <c r="E76" s="4"/>
      <c r="F76" s="5"/>
      <c r="G76" s="23">
        <f t="shared" si="0"/>
        <v>0</v>
      </c>
      <c r="H76" s="5">
        <v>0</v>
      </c>
      <c r="I76" s="23">
        <f t="shared" si="1"/>
        <v>0</v>
      </c>
      <c r="J76" s="23">
        <f t="shared" si="2"/>
        <v>0</v>
      </c>
      <c r="K76" s="23">
        <f t="shared" si="3"/>
        <v>0</v>
      </c>
      <c r="L76" s="23">
        <f t="shared" si="4"/>
        <v>0</v>
      </c>
      <c r="M76" s="23">
        <f t="shared" si="5"/>
        <v>0</v>
      </c>
      <c r="N76" s="24">
        <f t="shared" si="6"/>
        <v>0</v>
      </c>
    </row>
    <row r="77" spans="1:14" s="21" customFormat="1" ht="92.4" x14ac:dyDescent="0.3">
      <c r="A77" s="22">
        <v>58</v>
      </c>
      <c r="B77" s="73" t="s">
        <v>96</v>
      </c>
      <c r="C77" s="31">
        <v>1</v>
      </c>
      <c r="D77" s="32" t="s">
        <v>36</v>
      </c>
      <c r="E77" s="4"/>
      <c r="F77" s="5"/>
      <c r="G77" s="23">
        <f t="shared" si="0"/>
        <v>0</v>
      </c>
      <c r="H77" s="5">
        <v>0</v>
      </c>
      <c r="I77" s="23">
        <f t="shared" si="1"/>
        <v>0</v>
      </c>
      <c r="J77" s="23">
        <f t="shared" si="2"/>
        <v>0</v>
      </c>
      <c r="K77" s="23">
        <f t="shared" si="3"/>
        <v>0</v>
      </c>
      <c r="L77" s="23">
        <f t="shared" si="4"/>
        <v>0</v>
      </c>
      <c r="M77" s="23">
        <f t="shared" si="5"/>
        <v>0</v>
      </c>
      <c r="N77" s="24">
        <f t="shared" si="6"/>
        <v>0</v>
      </c>
    </row>
    <row r="78" spans="1:14" s="21" customFormat="1" ht="105.6" x14ac:dyDescent="0.3">
      <c r="A78" s="22">
        <v>59</v>
      </c>
      <c r="B78" s="73" t="s">
        <v>97</v>
      </c>
      <c r="C78" s="31">
        <v>1</v>
      </c>
      <c r="D78" s="32" t="s">
        <v>36</v>
      </c>
      <c r="E78" s="4"/>
      <c r="F78" s="5"/>
      <c r="G78" s="23">
        <f t="shared" si="0"/>
        <v>0</v>
      </c>
      <c r="H78" s="5">
        <v>0</v>
      </c>
      <c r="I78" s="23">
        <f t="shared" si="1"/>
        <v>0</v>
      </c>
      <c r="J78" s="23">
        <f t="shared" si="2"/>
        <v>0</v>
      </c>
      <c r="K78" s="23">
        <f t="shared" si="3"/>
        <v>0</v>
      </c>
      <c r="L78" s="23">
        <f t="shared" si="4"/>
        <v>0</v>
      </c>
      <c r="M78" s="23">
        <f t="shared" si="5"/>
        <v>0</v>
      </c>
      <c r="N78" s="24">
        <f t="shared" si="6"/>
        <v>0</v>
      </c>
    </row>
    <row r="79" spans="1:14" s="21" customFormat="1" ht="105.6" x14ac:dyDescent="0.3">
      <c r="A79" s="22">
        <v>60</v>
      </c>
      <c r="B79" s="73" t="s">
        <v>98</v>
      </c>
      <c r="C79" s="31">
        <v>1</v>
      </c>
      <c r="D79" s="32" t="s">
        <v>36</v>
      </c>
      <c r="E79" s="4"/>
      <c r="F79" s="5"/>
      <c r="G79" s="23">
        <f t="shared" si="0"/>
        <v>0</v>
      </c>
      <c r="H79" s="5">
        <v>0</v>
      </c>
      <c r="I79" s="23">
        <f t="shared" si="1"/>
        <v>0</v>
      </c>
      <c r="J79" s="23">
        <f t="shared" si="2"/>
        <v>0</v>
      </c>
      <c r="K79" s="23">
        <f t="shared" si="3"/>
        <v>0</v>
      </c>
      <c r="L79" s="23">
        <f t="shared" si="4"/>
        <v>0</v>
      </c>
      <c r="M79" s="23">
        <f t="shared" si="5"/>
        <v>0</v>
      </c>
      <c r="N79" s="24">
        <f t="shared" si="6"/>
        <v>0</v>
      </c>
    </row>
    <row r="80" spans="1:14" s="21" customFormat="1" ht="132" x14ac:dyDescent="0.3">
      <c r="A80" s="22">
        <v>61</v>
      </c>
      <c r="B80" s="73" t="s">
        <v>99</v>
      </c>
      <c r="C80" s="31">
        <v>1</v>
      </c>
      <c r="D80" s="32" t="s">
        <v>36</v>
      </c>
      <c r="E80" s="4"/>
      <c r="F80" s="5"/>
      <c r="G80" s="23">
        <f t="shared" si="0"/>
        <v>0</v>
      </c>
      <c r="H80" s="5">
        <v>0</v>
      </c>
      <c r="I80" s="23">
        <f t="shared" si="1"/>
        <v>0</v>
      </c>
      <c r="J80" s="23">
        <f t="shared" si="2"/>
        <v>0</v>
      </c>
      <c r="K80" s="23">
        <f t="shared" si="3"/>
        <v>0</v>
      </c>
      <c r="L80" s="23">
        <f t="shared" si="4"/>
        <v>0</v>
      </c>
      <c r="M80" s="23">
        <f t="shared" si="5"/>
        <v>0</v>
      </c>
      <c r="N80" s="24">
        <f t="shared" si="6"/>
        <v>0</v>
      </c>
    </row>
    <row r="81" spans="1:14" s="21" customFormat="1" ht="105.6" x14ac:dyDescent="0.3">
      <c r="A81" s="22">
        <v>62</v>
      </c>
      <c r="B81" s="73" t="s">
        <v>100</v>
      </c>
      <c r="C81" s="31">
        <v>1</v>
      </c>
      <c r="D81" s="32" t="s">
        <v>36</v>
      </c>
      <c r="E81" s="4"/>
      <c r="F81" s="5"/>
      <c r="G81" s="23">
        <f t="shared" si="0"/>
        <v>0</v>
      </c>
      <c r="H81" s="5">
        <v>0</v>
      </c>
      <c r="I81" s="23">
        <f t="shared" si="1"/>
        <v>0</v>
      </c>
      <c r="J81" s="23">
        <f t="shared" si="2"/>
        <v>0</v>
      </c>
      <c r="K81" s="23">
        <f t="shared" si="3"/>
        <v>0</v>
      </c>
      <c r="L81" s="23">
        <f t="shared" si="4"/>
        <v>0</v>
      </c>
      <c r="M81" s="23">
        <f t="shared" si="5"/>
        <v>0</v>
      </c>
      <c r="N81" s="24">
        <f t="shared" si="6"/>
        <v>0</v>
      </c>
    </row>
    <row r="82" spans="1:14" s="21" customFormat="1" ht="277.2" x14ac:dyDescent="0.3">
      <c r="A82" s="22">
        <v>63</v>
      </c>
      <c r="B82" s="73" t="s">
        <v>101</v>
      </c>
      <c r="C82" s="31">
        <v>1</v>
      </c>
      <c r="D82" s="32" t="s">
        <v>36</v>
      </c>
      <c r="E82" s="4"/>
      <c r="F82" s="5"/>
      <c r="G82" s="23">
        <f t="shared" si="0"/>
        <v>0</v>
      </c>
      <c r="H82" s="5">
        <v>0</v>
      </c>
      <c r="I82" s="23">
        <f t="shared" si="1"/>
        <v>0</v>
      </c>
      <c r="J82" s="23">
        <f t="shared" si="2"/>
        <v>0</v>
      </c>
      <c r="K82" s="23">
        <f t="shared" si="3"/>
        <v>0</v>
      </c>
      <c r="L82" s="23">
        <f t="shared" si="4"/>
        <v>0</v>
      </c>
      <c r="M82" s="23">
        <f t="shared" si="5"/>
        <v>0</v>
      </c>
      <c r="N82" s="24">
        <f t="shared" si="6"/>
        <v>0</v>
      </c>
    </row>
    <row r="83" spans="1:14" s="21" customFormat="1" ht="277.2" x14ac:dyDescent="0.3">
      <c r="A83" s="22">
        <v>64</v>
      </c>
      <c r="B83" s="73" t="s">
        <v>102</v>
      </c>
      <c r="C83" s="31">
        <v>1</v>
      </c>
      <c r="D83" s="32" t="s">
        <v>36</v>
      </c>
      <c r="E83" s="4"/>
      <c r="F83" s="5"/>
      <c r="G83" s="23">
        <f t="shared" si="0"/>
        <v>0</v>
      </c>
      <c r="H83" s="5">
        <v>0</v>
      </c>
      <c r="I83" s="23">
        <f t="shared" si="1"/>
        <v>0</v>
      </c>
      <c r="J83" s="23">
        <f t="shared" si="2"/>
        <v>0</v>
      </c>
      <c r="K83" s="23">
        <f t="shared" si="3"/>
        <v>0</v>
      </c>
      <c r="L83" s="23">
        <f t="shared" si="4"/>
        <v>0</v>
      </c>
      <c r="M83" s="23">
        <f t="shared" si="5"/>
        <v>0</v>
      </c>
      <c r="N83" s="24">
        <f t="shared" si="6"/>
        <v>0</v>
      </c>
    </row>
    <row r="84" spans="1:14" s="21" customFormat="1" ht="277.2" x14ac:dyDescent="0.3">
      <c r="A84" s="22">
        <v>65</v>
      </c>
      <c r="B84" s="73" t="s">
        <v>103</v>
      </c>
      <c r="C84" s="31">
        <v>1</v>
      </c>
      <c r="D84" s="32" t="s">
        <v>36</v>
      </c>
      <c r="E84" s="4"/>
      <c r="F84" s="5"/>
      <c r="G84" s="23">
        <f t="shared" si="0"/>
        <v>0</v>
      </c>
      <c r="H84" s="5">
        <v>0</v>
      </c>
      <c r="I84" s="23">
        <f t="shared" si="1"/>
        <v>0</v>
      </c>
      <c r="J84" s="23">
        <f t="shared" si="2"/>
        <v>0</v>
      </c>
      <c r="K84" s="23">
        <f t="shared" si="3"/>
        <v>0</v>
      </c>
      <c r="L84" s="23">
        <f t="shared" si="4"/>
        <v>0</v>
      </c>
      <c r="M84" s="23">
        <f t="shared" si="5"/>
        <v>0</v>
      </c>
      <c r="N84" s="24">
        <f t="shared" si="6"/>
        <v>0</v>
      </c>
    </row>
    <row r="85" spans="1:14" s="21" customFormat="1" ht="211.2" x14ac:dyDescent="0.3">
      <c r="A85" s="22">
        <v>66</v>
      </c>
      <c r="B85" s="73" t="s">
        <v>104</v>
      </c>
      <c r="C85" s="31">
        <v>1</v>
      </c>
      <c r="D85" s="32" t="s">
        <v>36</v>
      </c>
      <c r="E85" s="4"/>
      <c r="F85" s="5"/>
      <c r="G85" s="23">
        <f t="shared" ref="G85:G148" si="7">+ROUND(E85*F85,0)</f>
        <v>0</v>
      </c>
      <c r="H85" s="5">
        <v>0</v>
      </c>
      <c r="I85" s="23">
        <f t="shared" ref="I85:I148" si="8">ROUND(E85*H85,0)</f>
        <v>0</v>
      </c>
      <c r="J85" s="23">
        <f t="shared" ref="J85:J148" si="9">ROUND(E85+G85+I85,0)</f>
        <v>0</v>
      </c>
      <c r="K85" s="23">
        <f t="shared" ref="K85:K148" si="10">ROUND(E85*C85,0)</f>
        <v>0</v>
      </c>
      <c r="L85" s="23">
        <f t="shared" ref="L85:L148" si="11">ROUND(K85*F85,0)</f>
        <v>0</v>
      </c>
      <c r="M85" s="23">
        <f t="shared" ref="M85:M148" si="12">ROUND(K85*H85,0)</f>
        <v>0</v>
      </c>
      <c r="N85" s="24">
        <f t="shared" ref="N85:N148" si="13">ROUND(K85+M85+L85,0)</f>
        <v>0</v>
      </c>
    </row>
    <row r="86" spans="1:14" s="21" customFormat="1" ht="105.6" x14ac:dyDescent="0.3">
      <c r="A86" s="22">
        <v>67</v>
      </c>
      <c r="B86" s="73" t="s">
        <v>105</v>
      </c>
      <c r="C86" s="31">
        <v>1</v>
      </c>
      <c r="D86" s="32" t="s">
        <v>36</v>
      </c>
      <c r="E86" s="4"/>
      <c r="F86" s="5"/>
      <c r="G86" s="23">
        <f t="shared" si="7"/>
        <v>0</v>
      </c>
      <c r="H86" s="5">
        <v>0</v>
      </c>
      <c r="I86" s="23">
        <f t="shared" si="8"/>
        <v>0</v>
      </c>
      <c r="J86" s="23">
        <f t="shared" si="9"/>
        <v>0</v>
      </c>
      <c r="K86" s="23">
        <f t="shared" si="10"/>
        <v>0</v>
      </c>
      <c r="L86" s="23">
        <f t="shared" si="11"/>
        <v>0</v>
      </c>
      <c r="M86" s="23">
        <f t="shared" si="12"/>
        <v>0</v>
      </c>
      <c r="N86" s="24">
        <f t="shared" si="13"/>
        <v>0</v>
      </c>
    </row>
    <row r="87" spans="1:14" s="21" customFormat="1" ht="184.8" x14ac:dyDescent="0.3">
      <c r="A87" s="22">
        <v>68</v>
      </c>
      <c r="B87" s="73" t="s">
        <v>106</v>
      </c>
      <c r="C87" s="31">
        <v>1</v>
      </c>
      <c r="D87" s="32" t="s">
        <v>36</v>
      </c>
      <c r="E87" s="4"/>
      <c r="F87" s="5"/>
      <c r="G87" s="23">
        <f t="shared" si="7"/>
        <v>0</v>
      </c>
      <c r="H87" s="5">
        <v>0</v>
      </c>
      <c r="I87" s="23">
        <f t="shared" si="8"/>
        <v>0</v>
      </c>
      <c r="J87" s="23">
        <f t="shared" si="9"/>
        <v>0</v>
      </c>
      <c r="K87" s="23">
        <f t="shared" si="10"/>
        <v>0</v>
      </c>
      <c r="L87" s="23">
        <f t="shared" si="11"/>
        <v>0</v>
      </c>
      <c r="M87" s="23">
        <f t="shared" si="12"/>
        <v>0</v>
      </c>
      <c r="N87" s="24">
        <f t="shared" si="13"/>
        <v>0</v>
      </c>
    </row>
    <row r="88" spans="1:14" s="21" customFormat="1" ht="184.8" x14ac:dyDescent="0.3">
      <c r="A88" s="22">
        <v>69</v>
      </c>
      <c r="B88" s="73" t="s">
        <v>107</v>
      </c>
      <c r="C88" s="31">
        <v>1</v>
      </c>
      <c r="D88" s="32" t="s">
        <v>36</v>
      </c>
      <c r="E88" s="4"/>
      <c r="F88" s="5"/>
      <c r="G88" s="23">
        <f t="shared" si="7"/>
        <v>0</v>
      </c>
      <c r="H88" s="5">
        <v>0</v>
      </c>
      <c r="I88" s="23">
        <f t="shared" si="8"/>
        <v>0</v>
      </c>
      <c r="J88" s="23">
        <f t="shared" si="9"/>
        <v>0</v>
      </c>
      <c r="K88" s="23">
        <f t="shared" si="10"/>
        <v>0</v>
      </c>
      <c r="L88" s="23">
        <f t="shared" si="11"/>
        <v>0</v>
      </c>
      <c r="M88" s="23">
        <f t="shared" si="12"/>
        <v>0</v>
      </c>
      <c r="N88" s="24">
        <f t="shared" si="13"/>
        <v>0</v>
      </c>
    </row>
    <row r="89" spans="1:14" s="21" customFormat="1" ht="184.8" x14ac:dyDescent="0.3">
      <c r="A89" s="22">
        <v>70</v>
      </c>
      <c r="B89" s="73" t="s">
        <v>108</v>
      </c>
      <c r="C89" s="31">
        <v>1</v>
      </c>
      <c r="D89" s="32" t="s">
        <v>36</v>
      </c>
      <c r="E89" s="4"/>
      <c r="F89" s="5"/>
      <c r="G89" s="23">
        <f t="shared" si="7"/>
        <v>0</v>
      </c>
      <c r="H89" s="5">
        <v>0</v>
      </c>
      <c r="I89" s="23">
        <f t="shared" si="8"/>
        <v>0</v>
      </c>
      <c r="J89" s="23">
        <f t="shared" si="9"/>
        <v>0</v>
      </c>
      <c r="K89" s="23">
        <f t="shared" si="10"/>
        <v>0</v>
      </c>
      <c r="L89" s="23">
        <f t="shared" si="11"/>
        <v>0</v>
      </c>
      <c r="M89" s="23">
        <f t="shared" si="12"/>
        <v>0</v>
      </c>
      <c r="N89" s="24">
        <f t="shared" si="13"/>
        <v>0</v>
      </c>
    </row>
    <row r="90" spans="1:14" s="21" customFormat="1" ht="105.6" x14ac:dyDescent="0.3">
      <c r="A90" s="22">
        <v>71</v>
      </c>
      <c r="B90" s="73" t="s">
        <v>109</v>
      </c>
      <c r="C90" s="31">
        <v>1</v>
      </c>
      <c r="D90" s="32" t="s">
        <v>36</v>
      </c>
      <c r="E90" s="4"/>
      <c r="F90" s="5"/>
      <c r="G90" s="23">
        <f t="shared" si="7"/>
        <v>0</v>
      </c>
      <c r="H90" s="5">
        <v>0</v>
      </c>
      <c r="I90" s="23">
        <f t="shared" si="8"/>
        <v>0</v>
      </c>
      <c r="J90" s="23">
        <f t="shared" si="9"/>
        <v>0</v>
      </c>
      <c r="K90" s="23">
        <f t="shared" si="10"/>
        <v>0</v>
      </c>
      <c r="L90" s="23">
        <f t="shared" si="11"/>
        <v>0</v>
      </c>
      <c r="M90" s="23">
        <f t="shared" si="12"/>
        <v>0</v>
      </c>
      <c r="N90" s="24">
        <f t="shared" si="13"/>
        <v>0</v>
      </c>
    </row>
    <row r="91" spans="1:14" s="21" customFormat="1" ht="105.6" x14ac:dyDescent="0.3">
      <c r="A91" s="22">
        <v>72</v>
      </c>
      <c r="B91" s="73" t="s">
        <v>110</v>
      </c>
      <c r="C91" s="31">
        <v>1</v>
      </c>
      <c r="D91" s="32" t="s">
        <v>36</v>
      </c>
      <c r="E91" s="4"/>
      <c r="F91" s="5"/>
      <c r="G91" s="23">
        <f t="shared" si="7"/>
        <v>0</v>
      </c>
      <c r="H91" s="5">
        <v>0</v>
      </c>
      <c r="I91" s="23">
        <f t="shared" si="8"/>
        <v>0</v>
      </c>
      <c r="J91" s="23">
        <f t="shared" si="9"/>
        <v>0</v>
      </c>
      <c r="K91" s="23">
        <f t="shared" si="10"/>
        <v>0</v>
      </c>
      <c r="L91" s="23">
        <f t="shared" si="11"/>
        <v>0</v>
      </c>
      <c r="M91" s="23">
        <f t="shared" si="12"/>
        <v>0</v>
      </c>
      <c r="N91" s="24">
        <f t="shared" si="13"/>
        <v>0</v>
      </c>
    </row>
    <row r="92" spans="1:14" s="21" customFormat="1" ht="105.6" x14ac:dyDescent="0.3">
      <c r="A92" s="22">
        <v>73</v>
      </c>
      <c r="B92" s="73" t="s">
        <v>111</v>
      </c>
      <c r="C92" s="31">
        <v>1</v>
      </c>
      <c r="D92" s="32" t="s">
        <v>36</v>
      </c>
      <c r="E92" s="4"/>
      <c r="F92" s="5"/>
      <c r="G92" s="23">
        <f t="shared" si="7"/>
        <v>0</v>
      </c>
      <c r="H92" s="5">
        <v>0</v>
      </c>
      <c r="I92" s="23">
        <f t="shared" si="8"/>
        <v>0</v>
      </c>
      <c r="J92" s="23">
        <f t="shared" si="9"/>
        <v>0</v>
      </c>
      <c r="K92" s="23">
        <f t="shared" si="10"/>
        <v>0</v>
      </c>
      <c r="L92" s="23">
        <f t="shared" si="11"/>
        <v>0</v>
      </c>
      <c r="M92" s="23">
        <f t="shared" si="12"/>
        <v>0</v>
      </c>
      <c r="N92" s="24">
        <f t="shared" si="13"/>
        <v>0</v>
      </c>
    </row>
    <row r="93" spans="1:14" s="21" customFormat="1" ht="184.8" x14ac:dyDescent="0.3">
      <c r="A93" s="22">
        <v>74</v>
      </c>
      <c r="B93" s="73" t="s">
        <v>112</v>
      </c>
      <c r="C93" s="31">
        <v>1</v>
      </c>
      <c r="D93" s="32" t="s">
        <v>36</v>
      </c>
      <c r="E93" s="4"/>
      <c r="F93" s="5"/>
      <c r="G93" s="23">
        <f t="shared" si="7"/>
        <v>0</v>
      </c>
      <c r="H93" s="5">
        <v>0</v>
      </c>
      <c r="I93" s="23">
        <f t="shared" si="8"/>
        <v>0</v>
      </c>
      <c r="J93" s="23">
        <f t="shared" si="9"/>
        <v>0</v>
      </c>
      <c r="K93" s="23">
        <f t="shared" si="10"/>
        <v>0</v>
      </c>
      <c r="L93" s="23">
        <f t="shared" si="11"/>
        <v>0</v>
      </c>
      <c r="M93" s="23">
        <f t="shared" si="12"/>
        <v>0</v>
      </c>
      <c r="N93" s="24">
        <f t="shared" si="13"/>
        <v>0</v>
      </c>
    </row>
    <row r="94" spans="1:14" s="21" customFormat="1" ht="132" x14ac:dyDescent="0.3">
      <c r="A94" s="22">
        <v>75</v>
      </c>
      <c r="B94" s="73" t="s">
        <v>113</v>
      </c>
      <c r="C94" s="31">
        <v>1</v>
      </c>
      <c r="D94" s="32" t="s">
        <v>36</v>
      </c>
      <c r="E94" s="4"/>
      <c r="F94" s="5"/>
      <c r="G94" s="23">
        <f t="shared" si="7"/>
        <v>0</v>
      </c>
      <c r="H94" s="5">
        <v>0</v>
      </c>
      <c r="I94" s="23">
        <f t="shared" si="8"/>
        <v>0</v>
      </c>
      <c r="J94" s="23">
        <f t="shared" si="9"/>
        <v>0</v>
      </c>
      <c r="K94" s="23">
        <f t="shared" si="10"/>
        <v>0</v>
      </c>
      <c r="L94" s="23">
        <f t="shared" si="11"/>
        <v>0</v>
      </c>
      <c r="M94" s="23">
        <f t="shared" si="12"/>
        <v>0</v>
      </c>
      <c r="N94" s="24">
        <f t="shared" si="13"/>
        <v>0</v>
      </c>
    </row>
    <row r="95" spans="1:14" s="21" customFormat="1" ht="145.19999999999999" x14ac:dyDescent="0.3">
      <c r="A95" s="22">
        <v>76</v>
      </c>
      <c r="B95" s="73" t="s">
        <v>114</v>
      </c>
      <c r="C95" s="31">
        <v>1</v>
      </c>
      <c r="D95" s="32" t="s">
        <v>36</v>
      </c>
      <c r="E95" s="4"/>
      <c r="F95" s="5"/>
      <c r="G95" s="23">
        <f t="shared" si="7"/>
        <v>0</v>
      </c>
      <c r="H95" s="5">
        <v>0</v>
      </c>
      <c r="I95" s="23">
        <f t="shared" si="8"/>
        <v>0</v>
      </c>
      <c r="J95" s="23">
        <f t="shared" si="9"/>
        <v>0</v>
      </c>
      <c r="K95" s="23">
        <f t="shared" si="10"/>
        <v>0</v>
      </c>
      <c r="L95" s="23">
        <f t="shared" si="11"/>
        <v>0</v>
      </c>
      <c r="M95" s="23">
        <f t="shared" si="12"/>
        <v>0</v>
      </c>
      <c r="N95" s="24">
        <f t="shared" si="13"/>
        <v>0</v>
      </c>
    </row>
    <row r="96" spans="1:14" s="21" customFormat="1" ht="277.2" x14ac:dyDescent="0.3">
      <c r="A96" s="22">
        <v>77</v>
      </c>
      <c r="B96" s="73" t="s">
        <v>115</v>
      </c>
      <c r="C96" s="31">
        <v>1</v>
      </c>
      <c r="D96" s="32" t="s">
        <v>36</v>
      </c>
      <c r="E96" s="4"/>
      <c r="F96" s="5"/>
      <c r="G96" s="23">
        <f t="shared" si="7"/>
        <v>0</v>
      </c>
      <c r="H96" s="5">
        <v>0</v>
      </c>
      <c r="I96" s="23">
        <f t="shared" si="8"/>
        <v>0</v>
      </c>
      <c r="J96" s="23">
        <f t="shared" si="9"/>
        <v>0</v>
      </c>
      <c r="K96" s="23">
        <f t="shared" si="10"/>
        <v>0</v>
      </c>
      <c r="L96" s="23">
        <f t="shared" si="11"/>
        <v>0</v>
      </c>
      <c r="M96" s="23">
        <f t="shared" si="12"/>
        <v>0</v>
      </c>
      <c r="N96" s="24">
        <f t="shared" si="13"/>
        <v>0</v>
      </c>
    </row>
    <row r="97" spans="1:14" s="21" customFormat="1" ht="277.2" x14ac:dyDescent="0.3">
      <c r="A97" s="22">
        <v>78</v>
      </c>
      <c r="B97" s="73" t="s">
        <v>116</v>
      </c>
      <c r="C97" s="31">
        <v>1</v>
      </c>
      <c r="D97" s="32" t="s">
        <v>36</v>
      </c>
      <c r="E97" s="4"/>
      <c r="F97" s="5"/>
      <c r="G97" s="23">
        <f t="shared" si="7"/>
        <v>0</v>
      </c>
      <c r="H97" s="5">
        <v>0</v>
      </c>
      <c r="I97" s="23">
        <f t="shared" si="8"/>
        <v>0</v>
      </c>
      <c r="J97" s="23">
        <f t="shared" si="9"/>
        <v>0</v>
      </c>
      <c r="K97" s="23">
        <f t="shared" si="10"/>
        <v>0</v>
      </c>
      <c r="L97" s="23">
        <f t="shared" si="11"/>
        <v>0</v>
      </c>
      <c r="M97" s="23">
        <f t="shared" si="12"/>
        <v>0</v>
      </c>
      <c r="N97" s="24">
        <f t="shared" si="13"/>
        <v>0</v>
      </c>
    </row>
    <row r="98" spans="1:14" s="21" customFormat="1" ht="277.2" x14ac:dyDescent="0.3">
      <c r="A98" s="22">
        <v>79</v>
      </c>
      <c r="B98" s="73" t="s">
        <v>117</v>
      </c>
      <c r="C98" s="31">
        <v>1</v>
      </c>
      <c r="D98" s="32" t="s">
        <v>36</v>
      </c>
      <c r="E98" s="4"/>
      <c r="F98" s="5"/>
      <c r="G98" s="23">
        <f t="shared" si="7"/>
        <v>0</v>
      </c>
      <c r="H98" s="5">
        <v>0</v>
      </c>
      <c r="I98" s="23">
        <f t="shared" si="8"/>
        <v>0</v>
      </c>
      <c r="J98" s="23">
        <f t="shared" si="9"/>
        <v>0</v>
      </c>
      <c r="K98" s="23">
        <f t="shared" si="10"/>
        <v>0</v>
      </c>
      <c r="L98" s="23">
        <f t="shared" si="11"/>
        <v>0</v>
      </c>
      <c r="M98" s="23">
        <f t="shared" si="12"/>
        <v>0</v>
      </c>
      <c r="N98" s="24">
        <f t="shared" si="13"/>
        <v>0</v>
      </c>
    </row>
    <row r="99" spans="1:14" s="21" customFormat="1" ht="198" x14ac:dyDescent="0.3">
      <c r="A99" s="22">
        <v>80</v>
      </c>
      <c r="B99" s="73" t="s">
        <v>118</v>
      </c>
      <c r="C99" s="31">
        <v>1</v>
      </c>
      <c r="D99" s="32" t="s">
        <v>36</v>
      </c>
      <c r="E99" s="4"/>
      <c r="F99" s="5"/>
      <c r="G99" s="23">
        <f t="shared" si="7"/>
        <v>0</v>
      </c>
      <c r="H99" s="5">
        <v>0</v>
      </c>
      <c r="I99" s="23">
        <f t="shared" si="8"/>
        <v>0</v>
      </c>
      <c r="J99" s="23">
        <f t="shared" si="9"/>
        <v>0</v>
      </c>
      <c r="K99" s="23">
        <f t="shared" si="10"/>
        <v>0</v>
      </c>
      <c r="L99" s="23">
        <f t="shared" si="11"/>
        <v>0</v>
      </c>
      <c r="M99" s="23">
        <f t="shared" si="12"/>
        <v>0</v>
      </c>
      <c r="N99" s="24">
        <f t="shared" si="13"/>
        <v>0</v>
      </c>
    </row>
    <row r="100" spans="1:14" s="21" customFormat="1" ht="198" x14ac:dyDescent="0.3">
      <c r="A100" s="22">
        <v>81</v>
      </c>
      <c r="B100" s="73" t="s">
        <v>119</v>
      </c>
      <c r="C100" s="31">
        <v>1</v>
      </c>
      <c r="D100" s="32" t="s">
        <v>36</v>
      </c>
      <c r="E100" s="4"/>
      <c r="F100" s="5"/>
      <c r="G100" s="23">
        <f t="shared" si="7"/>
        <v>0</v>
      </c>
      <c r="H100" s="5">
        <v>0</v>
      </c>
      <c r="I100" s="23">
        <f t="shared" si="8"/>
        <v>0</v>
      </c>
      <c r="J100" s="23">
        <f t="shared" si="9"/>
        <v>0</v>
      </c>
      <c r="K100" s="23">
        <f t="shared" si="10"/>
        <v>0</v>
      </c>
      <c r="L100" s="23">
        <f t="shared" si="11"/>
        <v>0</v>
      </c>
      <c r="M100" s="23">
        <f t="shared" si="12"/>
        <v>0</v>
      </c>
      <c r="N100" s="24">
        <f t="shared" si="13"/>
        <v>0</v>
      </c>
    </row>
    <row r="101" spans="1:14" s="21" customFormat="1" ht="118.8" x14ac:dyDescent="0.3">
      <c r="A101" s="22">
        <v>82</v>
      </c>
      <c r="B101" s="73" t="s">
        <v>120</v>
      </c>
      <c r="C101" s="31">
        <v>1</v>
      </c>
      <c r="D101" s="32" t="s">
        <v>36</v>
      </c>
      <c r="E101" s="4"/>
      <c r="F101" s="5"/>
      <c r="G101" s="23">
        <f t="shared" si="7"/>
        <v>0</v>
      </c>
      <c r="H101" s="5">
        <v>0</v>
      </c>
      <c r="I101" s="23">
        <f t="shared" si="8"/>
        <v>0</v>
      </c>
      <c r="J101" s="23">
        <f t="shared" si="9"/>
        <v>0</v>
      </c>
      <c r="K101" s="23">
        <f t="shared" si="10"/>
        <v>0</v>
      </c>
      <c r="L101" s="23">
        <f t="shared" si="11"/>
        <v>0</v>
      </c>
      <c r="M101" s="23">
        <f t="shared" si="12"/>
        <v>0</v>
      </c>
      <c r="N101" s="24">
        <f t="shared" si="13"/>
        <v>0</v>
      </c>
    </row>
    <row r="102" spans="1:14" s="21" customFormat="1" ht="92.4" x14ac:dyDescent="0.3">
      <c r="A102" s="22">
        <v>83</v>
      </c>
      <c r="B102" s="73" t="s">
        <v>121</v>
      </c>
      <c r="C102" s="31">
        <v>1</v>
      </c>
      <c r="D102" s="32" t="s">
        <v>36</v>
      </c>
      <c r="E102" s="4"/>
      <c r="F102" s="5"/>
      <c r="G102" s="23">
        <f t="shared" si="7"/>
        <v>0</v>
      </c>
      <c r="H102" s="5">
        <v>0</v>
      </c>
      <c r="I102" s="23">
        <f t="shared" si="8"/>
        <v>0</v>
      </c>
      <c r="J102" s="23">
        <f t="shared" si="9"/>
        <v>0</v>
      </c>
      <c r="K102" s="23">
        <f t="shared" si="10"/>
        <v>0</v>
      </c>
      <c r="L102" s="23">
        <f t="shared" si="11"/>
        <v>0</v>
      </c>
      <c r="M102" s="23">
        <f t="shared" si="12"/>
        <v>0</v>
      </c>
      <c r="N102" s="24">
        <f t="shared" si="13"/>
        <v>0</v>
      </c>
    </row>
    <row r="103" spans="1:14" s="21" customFormat="1" ht="132" x14ac:dyDescent="0.3">
      <c r="A103" s="22">
        <v>84</v>
      </c>
      <c r="B103" s="73" t="s">
        <v>122</v>
      </c>
      <c r="C103" s="31">
        <v>1</v>
      </c>
      <c r="D103" s="32" t="s">
        <v>36</v>
      </c>
      <c r="E103" s="4"/>
      <c r="F103" s="5"/>
      <c r="G103" s="23">
        <f t="shared" si="7"/>
        <v>0</v>
      </c>
      <c r="H103" s="5">
        <v>0</v>
      </c>
      <c r="I103" s="23">
        <f t="shared" si="8"/>
        <v>0</v>
      </c>
      <c r="J103" s="23">
        <f t="shared" si="9"/>
        <v>0</v>
      </c>
      <c r="K103" s="23">
        <f t="shared" si="10"/>
        <v>0</v>
      </c>
      <c r="L103" s="23">
        <f t="shared" si="11"/>
        <v>0</v>
      </c>
      <c r="M103" s="23">
        <f t="shared" si="12"/>
        <v>0</v>
      </c>
      <c r="N103" s="24">
        <f t="shared" si="13"/>
        <v>0</v>
      </c>
    </row>
    <row r="104" spans="1:14" s="21" customFormat="1" ht="145.19999999999999" x14ac:dyDescent="0.3">
      <c r="A104" s="22">
        <v>85</v>
      </c>
      <c r="B104" s="73" t="s">
        <v>123</v>
      </c>
      <c r="C104" s="31">
        <v>1</v>
      </c>
      <c r="D104" s="32" t="s">
        <v>36</v>
      </c>
      <c r="E104" s="4"/>
      <c r="F104" s="5"/>
      <c r="G104" s="23">
        <f t="shared" si="7"/>
        <v>0</v>
      </c>
      <c r="H104" s="5">
        <v>0</v>
      </c>
      <c r="I104" s="23">
        <f t="shared" si="8"/>
        <v>0</v>
      </c>
      <c r="J104" s="23">
        <f t="shared" si="9"/>
        <v>0</v>
      </c>
      <c r="K104" s="23">
        <f t="shared" si="10"/>
        <v>0</v>
      </c>
      <c r="L104" s="23">
        <f t="shared" si="11"/>
        <v>0</v>
      </c>
      <c r="M104" s="23">
        <f t="shared" si="12"/>
        <v>0</v>
      </c>
      <c r="N104" s="24">
        <f t="shared" si="13"/>
        <v>0</v>
      </c>
    </row>
    <row r="105" spans="1:14" s="21" customFormat="1" ht="145.19999999999999" x14ac:dyDescent="0.3">
      <c r="A105" s="22">
        <v>86</v>
      </c>
      <c r="B105" s="73" t="s">
        <v>124</v>
      </c>
      <c r="C105" s="31">
        <v>1</v>
      </c>
      <c r="D105" s="32" t="s">
        <v>36</v>
      </c>
      <c r="E105" s="4"/>
      <c r="F105" s="5"/>
      <c r="G105" s="23">
        <f t="shared" si="7"/>
        <v>0</v>
      </c>
      <c r="H105" s="5">
        <v>0</v>
      </c>
      <c r="I105" s="23">
        <f t="shared" si="8"/>
        <v>0</v>
      </c>
      <c r="J105" s="23">
        <f t="shared" si="9"/>
        <v>0</v>
      </c>
      <c r="K105" s="23">
        <f t="shared" si="10"/>
        <v>0</v>
      </c>
      <c r="L105" s="23">
        <f t="shared" si="11"/>
        <v>0</v>
      </c>
      <c r="M105" s="23">
        <f t="shared" si="12"/>
        <v>0</v>
      </c>
      <c r="N105" s="24">
        <f t="shared" si="13"/>
        <v>0</v>
      </c>
    </row>
    <row r="106" spans="1:14" s="21" customFormat="1" ht="66" x14ac:dyDescent="0.3">
      <c r="A106" s="22">
        <v>87</v>
      </c>
      <c r="B106" s="73" t="s">
        <v>125</v>
      </c>
      <c r="C106" s="31">
        <v>1</v>
      </c>
      <c r="D106" s="32" t="s">
        <v>36</v>
      </c>
      <c r="E106" s="4"/>
      <c r="F106" s="5"/>
      <c r="G106" s="23">
        <f t="shared" si="7"/>
        <v>0</v>
      </c>
      <c r="H106" s="5">
        <v>0</v>
      </c>
      <c r="I106" s="23">
        <f t="shared" si="8"/>
        <v>0</v>
      </c>
      <c r="J106" s="23">
        <f t="shared" si="9"/>
        <v>0</v>
      </c>
      <c r="K106" s="23">
        <f t="shared" si="10"/>
        <v>0</v>
      </c>
      <c r="L106" s="23">
        <f t="shared" si="11"/>
        <v>0</v>
      </c>
      <c r="M106" s="23">
        <f t="shared" si="12"/>
        <v>0</v>
      </c>
      <c r="N106" s="24">
        <f t="shared" si="13"/>
        <v>0</v>
      </c>
    </row>
    <row r="107" spans="1:14" s="21" customFormat="1" ht="132" x14ac:dyDescent="0.3">
      <c r="A107" s="22">
        <v>88</v>
      </c>
      <c r="B107" s="73" t="s">
        <v>126</v>
      </c>
      <c r="C107" s="31">
        <v>1</v>
      </c>
      <c r="D107" s="32" t="s">
        <v>36</v>
      </c>
      <c r="E107" s="4"/>
      <c r="F107" s="5"/>
      <c r="G107" s="23">
        <f t="shared" si="7"/>
        <v>0</v>
      </c>
      <c r="H107" s="5">
        <v>0</v>
      </c>
      <c r="I107" s="23">
        <f t="shared" si="8"/>
        <v>0</v>
      </c>
      <c r="J107" s="23">
        <f t="shared" si="9"/>
        <v>0</v>
      </c>
      <c r="K107" s="23">
        <f t="shared" si="10"/>
        <v>0</v>
      </c>
      <c r="L107" s="23">
        <f t="shared" si="11"/>
        <v>0</v>
      </c>
      <c r="M107" s="23">
        <f t="shared" si="12"/>
        <v>0</v>
      </c>
      <c r="N107" s="24">
        <f t="shared" si="13"/>
        <v>0</v>
      </c>
    </row>
    <row r="108" spans="1:14" s="21" customFormat="1" ht="105.6" x14ac:dyDescent="0.3">
      <c r="A108" s="22">
        <v>89</v>
      </c>
      <c r="B108" s="73" t="s">
        <v>127</v>
      </c>
      <c r="C108" s="31">
        <v>1</v>
      </c>
      <c r="D108" s="32" t="s">
        <v>36</v>
      </c>
      <c r="E108" s="4"/>
      <c r="F108" s="5"/>
      <c r="G108" s="23">
        <f t="shared" si="7"/>
        <v>0</v>
      </c>
      <c r="H108" s="5">
        <v>0</v>
      </c>
      <c r="I108" s="23">
        <f t="shared" si="8"/>
        <v>0</v>
      </c>
      <c r="J108" s="23">
        <f t="shared" si="9"/>
        <v>0</v>
      </c>
      <c r="K108" s="23">
        <f t="shared" si="10"/>
        <v>0</v>
      </c>
      <c r="L108" s="23">
        <f t="shared" si="11"/>
        <v>0</v>
      </c>
      <c r="M108" s="23">
        <f t="shared" si="12"/>
        <v>0</v>
      </c>
      <c r="N108" s="24">
        <f t="shared" si="13"/>
        <v>0</v>
      </c>
    </row>
    <row r="109" spans="1:14" s="21" customFormat="1" ht="224.4" x14ac:dyDescent="0.3">
      <c r="A109" s="22">
        <v>90</v>
      </c>
      <c r="B109" s="73" t="s">
        <v>128</v>
      </c>
      <c r="C109" s="31">
        <v>1</v>
      </c>
      <c r="D109" s="32" t="s">
        <v>36</v>
      </c>
      <c r="E109" s="4"/>
      <c r="F109" s="5"/>
      <c r="G109" s="23">
        <f t="shared" si="7"/>
        <v>0</v>
      </c>
      <c r="H109" s="5">
        <v>0</v>
      </c>
      <c r="I109" s="23">
        <f t="shared" si="8"/>
        <v>0</v>
      </c>
      <c r="J109" s="23">
        <f t="shared" si="9"/>
        <v>0</v>
      </c>
      <c r="K109" s="23">
        <f t="shared" si="10"/>
        <v>0</v>
      </c>
      <c r="L109" s="23">
        <f t="shared" si="11"/>
        <v>0</v>
      </c>
      <c r="M109" s="23">
        <f t="shared" si="12"/>
        <v>0</v>
      </c>
      <c r="N109" s="24">
        <f t="shared" si="13"/>
        <v>0</v>
      </c>
    </row>
    <row r="110" spans="1:14" s="21" customFormat="1" ht="105.6" x14ac:dyDescent="0.3">
      <c r="A110" s="22">
        <v>91</v>
      </c>
      <c r="B110" s="73" t="s">
        <v>129</v>
      </c>
      <c r="C110" s="31">
        <v>1</v>
      </c>
      <c r="D110" s="32" t="s">
        <v>36</v>
      </c>
      <c r="E110" s="4"/>
      <c r="F110" s="5"/>
      <c r="G110" s="23">
        <f t="shared" si="7"/>
        <v>0</v>
      </c>
      <c r="H110" s="5">
        <v>0</v>
      </c>
      <c r="I110" s="23">
        <f t="shared" si="8"/>
        <v>0</v>
      </c>
      <c r="J110" s="23">
        <f t="shared" si="9"/>
        <v>0</v>
      </c>
      <c r="K110" s="23">
        <f t="shared" si="10"/>
        <v>0</v>
      </c>
      <c r="L110" s="23">
        <f t="shared" si="11"/>
        <v>0</v>
      </c>
      <c r="M110" s="23">
        <f t="shared" si="12"/>
        <v>0</v>
      </c>
      <c r="N110" s="24">
        <f t="shared" si="13"/>
        <v>0</v>
      </c>
    </row>
    <row r="111" spans="1:14" s="21" customFormat="1" ht="171.6" x14ac:dyDescent="0.3">
      <c r="A111" s="22">
        <v>92</v>
      </c>
      <c r="B111" s="73" t="s">
        <v>130</v>
      </c>
      <c r="C111" s="31">
        <v>1</v>
      </c>
      <c r="D111" s="32" t="s">
        <v>36</v>
      </c>
      <c r="E111" s="4"/>
      <c r="F111" s="5"/>
      <c r="G111" s="23">
        <f t="shared" si="7"/>
        <v>0</v>
      </c>
      <c r="H111" s="5">
        <v>0</v>
      </c>
      <c r="I111" s="23">
        <f t="shared" si="8"/>
        <v>0</v>
      </c>
      <c r="J111" s="23">
        <f t="shared" si="9"/>
        <v>0</v>
      </c>
      <c r="K111" s="23">
        <f t="shared" si="10"/>
        <v>0</v>
      </c>
      <c r="L111" s="23">
        <f t="shared" si="11"/>
        <v>0</v>
      </c>
      <c r="M111" s="23">
        <f t="shared" si="12"/>
        <v>0</v>
      </c>
      <c r="N111" s="24">
        <f t="shared" si="13"/>
        <v>0</v>
      </c>
    </row>
    <row r="112" spans="1:14" s="21" customFormat="1" ht="184.8" x14ac:dyDescent="0.3">
      <c r="A112" s="22">
        <v>93</v>
      </c>
      <c r="B112" s="73" t="s">
        <v>131</v>
      </c>
      <c r="C112" s="31">
        <v>1</v>
      </c>
      <c r="D112" s="32" t="s">
        <v>36</v>
      </c>
      <c r="E112" s="4"/>
      <c r="F112" s="5"/>
      <c r="G112" s="23">
        <f t="shared" si="7"/>
        <v>0</v>
      </c>
      <c r="H112" s="5">
        <v>0</v>
      </c>
      <c r="I112" s="23">
        <f t="shared" si="8"/>
        <v>0</v>
      </c>
      <c r="J112" s="23">
        <f t="shared" si="9"/>
        <v>0</v>
      </c>
      <c r="K112" s="23">
        <f t="shared" si="10"/>
        <v>0</v>
      </c>
      <c r="L112" s="23">
        <f t="shared" si="11"/>
        <v>0</v>
      </c>
      <c r="M112" s="23">
        <f t="shared" si="12"/>
        <v>0</v>
      </c>
      <c r="N112" s="24">
        <f t="shared" si="13"/>
        <v>0</v>
      </c>
    </row>
    <row r="113" spans="1:14" s="21" customFormat="1" ht="184.8" x14ac:dyDescent="0.3">
      <c r="A113" s="22">
        <v>94</v>
      </c>
      <c r="B113" s="73" t="s">
        <v>132</v>
      </c>
      <c r="C113" s="31">
        <v>1</v>
      </c>
      <c r="D113" s="32" t="s">
        <v>36</v>
      </c>
      <c r="E113" s="4"/>
      <c r="F113" s="5"/>
      <c r="G113" s="23">
        <f t="shared" si="7"/>
        <v>0</v>
      </c>
      <c r="H113" s="5">
        <v>0</v>
      </c>
      <c r="I113" s="23">
        <f t="shared" si="8"/>
        <v>0</v>
      </c>
      <c r="J113" s="23">
        <f t="shared" si="9"/>
        <v>0</v>
      </c>
      <c r="K113" s="23">
        <f t="shared" si="10"/>
        <v>0</v>
      </c>
      <c r="L113" s="23">
        <f t="shared" si="11"/>
        <v>0</v>
      </c>
      <c r="M113" s="23">
        <f t="shared" si="12"/>
        <v>0</v>
      </c>
      <c r="N113" s="24">
        <f t="shared" si="13"/>
        <v>0</v>
      </c>
    </row>
    <row r="114" spans="1:14" s="21" customFormat="1" ht="184.8" x14ac:dyDescent="0.3">
      <c r="A114" s="22">
        <v>95</v>
      </c>
      <c r="B114" s="73" t="s">
        <v>133</v>
      </c>
      <c r="C114" s="31">
        <v>1</v>
      </c>
      <c r="D114" s="32" t="s">
        <v>36</v>
      </c>
      <c r="E114" s="4"/>
      <c r="F114" s="5"/>
      <c r="G114" s="23">
        <f t="shared" si="7"/>
        <v>0</v>
      </c>
      <c r="H114" s="5">
        <v>0</v>
      </c>
      <c r="I114" s="23">
        <f t="shared" si="8"/>
        <v>0</v>
      </c>
      <c r="J114" s="23">
        <f t="shared" si="9"/>
        <v>0</v>
      </c>
      <c r="K114" s="23">
        <f t="shared" si="10"/>
        <v>0</v>
      </c>
      <c r="L114" s="23">
        <f t="shared" si="11"/>
        <v>0</v>
      </c>
      <c r="M114" s="23">
        <f t="shared" si="12"/>
        <v>0</v>
      </c>
      <c r="N114" s="24">
        <f t="shared" si="13"/>
        <v>0</v>
      </c>
    </row>
    <row r="115" spans="1:14" s="21" customFormat="1" ht="92.4" x14ac:dyDescent="0.3">
      <c r="A115" s="22">
        <v>96</v>
      </c>
      <c r="B115" s="73" t="s">
        <v>134</v>
      </c>
      <c r="C115" s="31">
        <v>1</v>
      </c>
      <c r="D115" s="32" t="s">
        <v>36</v>
      </c>
      <c r="E115" s="4"/>
      <c r="F115" s="5"/>
      <c r="G115" s="23">
        <f t="shared" si="7"/>
        <v>0</v>
      </c>
      <c r="H115" s="5">
        <v>0</v>
      </c>
      <c r="I115" s="23">
        <f t="shared" si="8"/>
        <v>0</v>
      </c>
      <c r="J115" s="23">
        <f t="shared" si="9"/>
        <v>0</v>
      </c>
      <c r="K115" s="23">
        <f t="shared" si="10"/>
        <v>0</v>
      </c>
      <c r="L115" s="23">
        <f t="shared" si="11"/>
        <v>0</v>
      </c>
      <c r="M115" s="23">
        <f t="shared" si="12"/>
        <v>0</v>
      </c>
      <c r="N115" s="24">
        <f t="shared" si="13"/>
        <v>0</v>
      </c>
    </row>
    <row r="116" spans="1:14" s="21" customFormat="1" ht="92.4" x14ac:dyDescent="0.3">
      <c r="A116" s="22">
        <v>97</v>
      </c>
      <c r="B116" s="73" t="s">
        <v>135</v>
      </c>
      <c r="C116" s="31">
        <v>1</v>
      </c>
      <c r="D116" s="32" t="s">
        <v>36</v>
      </c>
      <c r="E116" s="4"/>
      <c r="F116" s="5"/>
      <c r="G116" s="23">
        <f t="shared" si="7"/>
        <v>0</v>
      </c>
      <c r="H116" s="5">
        <v>0</v>
      </c>
      <c r="I116" s="23">
        <f t="shared" si="8"/>
        <v>0</v>
      </c>
      <c r="J116" s="23">
        <f t="shared" si="9"/>
        <v>0</v>
      </c>
      <c r="K116" s="23">
        <f t="shared" si="10"/>
        <v>0</v>
      </c>
      <c r="L116" s="23">
        <f t="shared" si="11"/>
        <v>0</v>
      </c>
      <c r="M116" s="23">
        <f t="shared" si="12"/>
        <v>0</v>
      </c>
      <c r="N116" s="24">
        <f t="shared" si="13"/>
        <v>0</v>
      </c>
    </row>
    <row r="117" spans="1:14" s="21" customFormat="1" ht="198" x14ac:dyDescent="0.3">
      <c r="A117" s="22">
        <v>98</v>
      </c>
      <c r="B117" s="73" t="s">
        <v>136</v>
      </c>
      <c r="C117" s="31">
        <v>1</v>
      </c>
      <c r="D117" s="32" t="s">
        <v>36</v>
      </c>
      <c r="E117" s="4"/>
      <c r="F117" s="5"/>
      <c r="G117" s="23">
        <f t="shared" si="7"/>
        <v>0</v>
      </c>
      <c r="H117" s="5">
        <v>0</v>
      </c>
      <c r="I117" s="23">
        <f t="shared" si="8"/>
        <v>0</v>
      </c>
      <c r="J117" s="23">
        <f t="shared" si="9"/>
        <v>0</v>
      </c>
      <c r="K117" s="23">
        <f t="shared" si="10"/>
        <v>0</v>
      </c>
      <c r="L117" s="23">
        <f t="shared" si="11"/>
        <v>0</v>
      </c>
      <c r="M117" s="23">
        <f t="shared" si="12"/>
        <v>0</v>
      </c>
      <c r="N117" s="24">
        <f t="shared" si="13"/>
        <v>0</v>
      </c>
    </row>
    <row r="118" spans="1:14" s="21" customFormat="1" ht="145.19999999999999" x14ac:dyDescent="0.3">
      <c r="A118" s="22">
        <v>99</v>
      </c>
      <c r="B118" s="73" t="s">
        <v>137</v>
      </c>
      <c r="C118" s="31">
        <v>1</v>
      </c>
      <c r="D118" s="32" t="s">
        <v>36</v>
      </c>
      <c r="E118" s="4"/>
      <c r="F118" s="5"/>
      <c r="G118" s="23">
        <f t="shared" si="7"/>
        <v>0</v>
      </c>
      <c r="H118" s="5">
        <v>0</v>
      </c>
      <c r="I118" s="23">
        <f t="shared" si="8"/>
        <v>0</v>
      </c>
      <c r="J118" s="23">
        <f t="shared" si="9"/>
        <v>0</v>
      </c>
      <c r="K118" s="23">
        <f t="shared" si="10"/>
        <v>0</v>
      </c>
      <c r="L118" s="23">
        <f t="shared" si="11"/>
        <v>0</v>
      </c>
      <c r="M118" s="23">
        <f t="shared" si="12"/>
        <v>0</v>
      </c>
      <c r="N118" s="24">
        <f t="shared" si="13"/>
        <v>0</v>
      </c>
    </row>
    <row r="119" spans="1:14" s="21" customFormat="1" ht="145.19999999999999" x14ac:dyDescent="0.3">
      <c r="A119" s="22">
        <v>100</v>
      </c>
      <c r="B119" s="73" t="s">
        <v>138</v>
      </c>
      <c r="C119" s="31">
        <v>1</v>
      </c>
      <c r="D119" s="32" t="s">
        <v>36</v>
      </c>
      <c r="E119" s="4"/>
      <c r="F119" s="5"/>
      <c r="G119" s="23">
        <f t="shared" si="7"/>
        <v>0</v>
      </c>
      <c r="H119" s="5">
        <v>0</v>
      </c>
      <c r="I119" s="23">
        <f t="shared" si="8"/>
        <v>0</v>
      </c>
      <c r="J119" s="23">
        <f t="shared" si="9"/>
        <v>0</v>
      </c>
      <c r="K119" s="23">
        <f t="shared" si="10"/>
        <v>0</v>
      </c>
      <c r="L119" s="23">
        <f t="shared" si="11"/>
        <v>0</v>
      </c>
      <c r="M119" s="23">
        <f t="shared" si="12"/>
        <v>0</v>
      </c>
      <c r="N119" s="24">
        <f t="shared" si="13"/>
        <v>0</v>
      </c>
    </row>
    <row r="120" spans="1:14" s="21" customFormat="1" ht="145.19999999999999" x14ac:dyDescent="0.3">
      <c r="A120" s="22">
        <v>101</v>
      </c>
      <c r="B120" s="73" t="s">
        <v>139</v>
      </c>
      <c r="C120" s="31">
        <v>1</v>
      </c>
      <c r="D120" s="32" t="s">
        <v>36</v>
      </c>
      <c r="E120" s="4"/>
      <c r="F120" s="5"/>
      <c r="G120" s="23">
        <f t="shared" si="7"/>
        <v>0</v>
      </c>
      <c r="H120" s="5">
        <v>0</v>
      </c>
      <c r="I120" s="23">
        <f t="shared" si="8"/>
        <v>0</v>
      </c>
      <c r="J120" s="23">
        <f t="shared" si="9"/>
        <v>0</v>
      </c>
      <c r="K120" s="23">
        <f t="shared" si="10"/>
        <v>0</v>
      </c>
      <c r="L120" s="23">
        <f t="shared" si="11"/>
        <v>0</v>
      </c>
      <c r="M120" s="23">
        <f t="shared" si="12"/>
        <v>0</v>
      </c>
      <c r="N120" s="24">
        <f t="shared" si="13"/>
        <v>0</v>
      </c>
    </row>
    <row r="121" spans="1:14" s="21" customFormat="1" ht="118.8" x14ac:dyDescent="0.3">
      <c r="A121" s="22">
        <v>102</v>
      </c>
      <c r="B121" s="73" t="s">
        <v>140</v>
      </c>
      <c r="C121" s="31">
        <v>1</v>
      </c>
      <c r="D121" s="32" t="s">
        <v>36</v>
      </c>
      <c r="E121" s="4"/>
      <c r="F121" s="5"/>
      <c r="G121" s="23">
        <f t="shared" si="7"/>
        <v>0</v>
      </c>
      <c r="H121" s="5">
        <v>0</v>
      </c>
      <c r="I121" s="23">
        <f t="shared" si="8"/>
        <v>0</v>
      </c>
      <c r="J121" s="23">
        <f t="shared" si="9"/>
        <v>0</v>
      </c>
      <c r="K121" s="23">
        <f t="shared" si="10"/>
        <v>0</v>
      </c>
      <c r="L121" s="23">
        <f t="shared" si="11"/>
        <v>0</v>
      </c>
      <c r="M121" s="23">
        <f t="shared" si="12"/>
        <v>0</v>
      </c>
      <c r="N121" s="24">
        <f t="shared" si="13"/>
        <v>0</v>
      </c>
    </row>
    <row r="122" spans="1:14" s="21" customFormat="1" ht="118.8" x14ac:dyDescent="0.3">
      <c r="A122" s="22">
        <v>103</v>
      </c>
      <c r="B122" s="73" t="s">
        <v>141</v>
      </c>
      <c r="C122" s="31">
        <v>1</v>
      </c>
      <c r="D122" s="32" t="s">
        <v>36</v>
      </c>
      <c r="E122" s="4"/>
      <c r="F122" s="5"/>
      <c r="G122" s="23">
        <f t="shared" si="7"/>
        <v>0</v>
      </c>
      <c r="H122" s="5">
        <v>0</v>
      </c>
      <c r="I122" s="23">
        <f t="shared" si="8"/>
        <v>0</v>
      </c>
      <c r="J122" s="23">
        <f t="shared" si="9"/>
        <v>0</v>
      </c>
      <c r="K122" s="23">
        <f t="shared" si="10"/>
        <v>0</v>
      </c>
      <c r="L122" s="23">
        <f t="shared" si="11"/>
        <v>0</v>
      </c>
      <c r="M122" s="23">
        <f t="shared" si="12"/>
        <v>0</v>
      </c>
      <c r="N122" s="24">
        <f t="shared" si="13"/>
        <v>0</v>
      </c>
    </row>
    <row r="123" spans="1:14" s="21" customFormat="1" ht="118.8" x14ac:dyDescent="0.3">
      <c r="A123" s="22">
        <v>104</v>
      </c>
      <c r="B123" s="73" t="s">
        <v>142</v>
      </c>
      <c r="C123" s="31">
        <v>1</v>
      </c>
      <c r="D123" s="32" t="s">
        <v>36</v>
      </c>
      <c r="E123" s="4"/>
      <c r="F123" s="5"/>
      <c r="G123" s="23">
        <f t="shared" si="7"/>
        <v>0</v>
      </c>
      <c r="H123" s="5">
        <v>0</v>
      </c>
      <c r="I123" s="23">
        <f t="shared" si="8"/>
        <v>0</v>
      </c>
      <c r="J123" s="23">
        <f t="shared" si="9"/>
        <v>0</v>
      </c>
      <c r="K123" s="23">
        <f t="shared" si="10"/>
        <v>0</v>
      </c>
      <c r="L123" s="23">
        <f t="shared" si="11"/>
        <v>0</v>
      </c>
      <c r="M123" s="23">
        <f t="shared" si="12"/>
        <v>0</v>
      </c>
      <c r="N123" s="24">
        <f t="shared" si="13"/>
        <v>0</v>
      </c>
    </row>
    <row r="124" spans="1:14" s="21" customFormat="1" ht="92.4" x14ac:dyDescent="0.3">
      <c r="A124" s="22">
        <v>105</v>
      </c>
      <c r="B124" s="73" t="s">
        <v>143</v>
      </c>
      <c r="C124" s="31">
        <v>1</v>
      </c>
      <c r="D124" s="32" t="s">
        <v>36</v>
      </c>
      <c r="E124" s="4"/>
      <c r="F124" s="5"/>
      <c r="G124" s="23">
        <f t="shared" si="7"/>
        <v>0</v>
      </c>
      <c r="H124" s="5">
        <v>0</v>
      </c>
      <c r="I124" s="23">
        <f t="shared" si="8"/>
        <v>0</v>
      </c>
      <c r="J124" s="23">
        <f t="shared" si="9"/>
        <v>0</v>
      </c>
      <c r="K124" s="23">
        <f t="shared" si="10"/>
        <v>0</v>
      </c>
      <c r="L124" s="23">
        <f t="shared" si="11"/>
        <v>0</v>
      </c>
      <c r="M124" s="23">
        <f t="shared" si="12"/>
        <v>0</v>
      </c>
      <c r="N124" s="24">
        <f t="shared" si="13"/>
        <v>0</v>
      </c>
    </row>
    <row r="125" spans="1:14" s="21" customFormat="1" ht="92.4" x14ac:dyDescent="0.3">
      <c r="A125" s="22">
        <v>106</v>
      </c>
      <c r="B125" s="73" t="s">
        <v>144</v>
      </c>
      <c r="C125" s="31">
        <v>1</v>
      </c>
      <c r="D125" s="32" t="s">
        <v>36</v>
      </c>
      <c r="E125" s="4"/>
      <c r="F125" s="5"/>
      <c r="G125" s="23">
        <f t="shared" si="7"/>
        <v>0</v>
      </c>
      <c r="H125" s="5">
        <v>0</v>
      </c>
      <c r="I125" s="23">
        <f t="shared" si="8"/>
        <v>0</v>
      </c>
      <c r="J125" s="23">
        <f t="shared" si="9"/>
        <v>0</v>
      </c>
      <c r="K125" s="23">
        <f t="shared" si="10"/>
        <v>0</v>
      </c>
      <c r="L125" s="23">
        <f t="shared" si="11"/>
        <v>0</v>
      </c>
      <c r="M125" s="23">
        <f t="shared" si="12"/>
        <v>0</v>
      </c>
      <c r="N125" s="24">
        <f t="shared" si="13"/>
        <v>0</v>
      </c>
    </row>
    <row r="126" spans="1:14" s="21" customFormat="1" ht="92.4" x14ac:dyDescent="0.3">
      <c r="A126" s="22">
        <v>107</v>
      </c>
      <c r="B126" s="73" t="s">
        <v>145</v>
      </c>
      <c r="C126" s="31">
        <v>1</v>
      </c>
      <c r="D126" s="32" t="s">
        <v>36</v>
      </c>
      <c r="E126" s="4"/>
      <c r="F126" s="5"/>
      <c r="G126" s="23">
        <f t="shared" si="7"/>
        <v>0</v>
      </c>
      <c r="H126" s="5">
        <v>0</v>
      </c>
      <c r="I126" s="23">
        <f t="shared" si="8"/>
        <v>0</v>
      </c>
      <c r="J126" s="23">
        <f t="shared" si="9"/>
        <v>0</v>
      </c>
      <c r="K126" s="23">
        <f t="shared" si="10"/>
        <v>0</v>
      </c>
      <c r="L126" s="23">
        <f t="shared" si="11"/>
        <v>0</v>
      </c>
      <c r="M126" s="23">
        <f t="shared" si="12"/>
        <v>0</v>
      </c>
      <c r="N126" s="24">
        <f t="shared" si="13"/>
        <v>0</v>
      </c>
    </row>
    <row r="127" spans="1:14" s="21" customFormat="1" ht="92.4" x14ac:dyDescent="0.3">
      <c r="A127" s="22">
        <v>108</v>
      </c>
      <c r="B127" s="73" t="s">
        <v>146</v>
      </c>
      <c r="C127" s="31">
        <v>1</v>
      </c>
      <c r="D127" s="32" t="s">
        <v>36</v>
      </c>
      <c r="E127" s="4"/>
      <c r="F127" s="5"/>
      <c r="G127" s="23">
        <f t="shared" si="7"/>
        <v>0</v>
      </c>
      <c r="H127" s="5">
        <v>0</v>
      </c>
      <c r="I127" s="23">
        <f t="shared" si="8"/>
        <v>0</v>
      </c>
      <c r="J127" s="23">
        <f t="shared" si="9"/>
        <v>0</v>
      </c>
      <c r="K127" s="23">
        <f t="shared" si="10"/>
        <v>0</v>
      </c>
      <c r="L127" s="23">
        <f t="shared" si="11"/>
        <v>0</v>
      </c>
      <c r="M127" s="23">
        <f t="shared" si="12"/>
        <v>0</v>
      </c>
      <c r="N127" s="24">
        <f t="shared" si="13"/>
        <v>0</v>
      </c>
    </row>
    <row r="128" spans="1:14" s="21" customFormat="1" ht="92.4" x14ac:dyDescent="0.3">
      <c r="A128" s="22">
        <v>109</v>
      </c>
      <c r="B128" s="73" t="s">
        <v>147</v>
      </c>
      <c r="C128" s="31">
        <v>1</v>
      </c>
      <c r="D128" s="32" t="s">
        <v>36</v>
      </c>
      <c r="E128" s="4"/>
      <c r="F128" s="5"/>
      <c r="G128" s="23">
        <f t="shared" si="7"/>
        <v>0</v>
      </c>
      <c r="H128" s="5">
        <v>0</v>
      </c>
      <c r="I128" s="23">
        <f t="shared" si="8"/>
        <v>0</v>
      </c>
      <c r="J128" s="23">
        <f t="shared" si="9"/>
        <v>0</v>
      </c>
      <c r="K128" s="23">
        <f t="shared" si="10"/>
        <v>0</v>
      </c>
      <c r="L128" s="23">
        <f t="shared" si="11"/>
        <v>0</v>
      </c>
      <c r="M128" s="23">
        <f t="shared" si="12"/>
        <v>0</v>
      </c>
      <c r="N128" s="24">
        <f t="shared" si="13"/>
        <v>0</v>
      </c>
    </row>
    <row r="129" spans="1:14" s="21" customFormat="1" ht="92.4" x14ac:dyDescent="0.3">
      <c r="A129" s="22">
        <v>110</v>
      </c>
      <c r="B129" s="73" t="s">
        <v>148</v>
      </c>
      <c r="C129" s="31">
        <v>1</v>
      </c>
      <c r="D129" s="32" t="s">
        <v>36</v>
      </c>
      <c r="E129" s="4"/>
      <c r="F129" s="5"/>
      <c r="G129" s="23">
        <f t="shared" si="7"/>
        <v>0</v>
      </c>
      <c r="H129" s="5">
        <v>0</v>
      </c>
      <c r="I129" s="23">
        <f t="shared" si="8"/>
        <v>0</v>
      </c>
      <c r="J129" s="23">
        <f t="shared" si="9"/>
        <v>0</v>
      </c>
      <c r="K129" s="23">
        <f t="shared" si="10"/>
        <v>0</v>
      </c>
      <c r="L129" s="23">
        <f t="shared" si="11"/>
        <v>0</v>
      </c>
      <c r="M129" s="23">
        <f t="shared" si="12"/>
        <v>0</v>
      </c>
      <c r="N129" s="24">
        <f t="shared" si="13"/>
        <v>0</v>
      </c>
    </row>
    <row r="130" spans="1:14" s="21" customFormat="1" ht="92.4" x14ac:dyDescent="0.3">
      <c r="A130" s="22">
        <v>111</v>
      </c>
      <c r="B130" s="73" t="s">
        <v>149</v>
      </c>
      <c r="C130" s="31">
        <v>1</v>
      </c>
      <c r="D130" s="32" t="s">
        <v>36</v>
      </c>
      <c r="E130" s="4"/>
      <c r="F130" s="5"/>
      <c r="G130" s="23">
        <f t="shared" si="7"/>
        <v>0</v>
      </c>
      <c r="H130" s="5">
        <v>0</v>
      </c>
      <c r="I130" s="23">
        <f t="shared" si="8"/>
        <v>0</v>
      </c>
      <c r="J130" s="23">
        <f t="shared" si="9"/>
        <v>0</v>
      </c>
      <c r="K130" s="23">
        <f t="shared" si="10"/>
        <v>0</v>
      </c>
      <c r="L130" s="23">
        <f t="shared" si="11"/>
        <v>0</v>
      </c>
      <c r="M130" s="23">
        <f t="shared" si="12"/>
        <v>0</v>
      </c>
      <c r="N130" s="24">
        <f t="shared" si="13"/>
        <v>0</v>
      </c>
    </row>
    <row r="131" spans="1:14" s="21" customFormat="1" ht="92.4" x14ac:dyDescent="0.3">
      <c r="A131" s="22">
        <v>112</v>
      </c>
      <c r="B131" s="73" t="s">
        <v>150</v>
      </c>
      <c r="C131" s="31">
        <v>1</v>
      </c>
      <c r="D131" s="32" t="s">
        <v>36</v>
      </c>
      <c r="E131" s="4"/>
      <c r="F131" s="5"/>
      <c r="G131" s="23">
        <f t="shared" si="7"/>
        <v>0</v>
      </c>
      <c r="H131" s="5">
        <v>0</v>
      </c>
      <c r="I131" s="23">
        <f t="shared" si="8"/>
        <v>0</v>
      </c>
      <c r="J131" s="23">
        <f t="shared" si="9"/>
        <v>0</v>
      </c>
      <c r="K131" s="23">
        <f t="shared" si="10"/>
        <v>0</v>
      </c>
      <c r="L131" s="23">
        <f t="shared" si="11"/>
        <v>0</v>
      </c>
      <c r="M131" s="23">
        <f t="shared" si="12"/>
        <v>0</v>
      </c>
      <c r="N131" s="24">
        <f t="shared" si="13"/>
        <v>0</v>
      </c>
    </row>
    <row r="132" spans="1:14" s="21" customFormat="1" ht="92.4" x14ac:dyDescent="0.3">
      <c r="A132" s="22">
        <v>113</v>
      </c>
      <c r="B132" s="73" t="s">
        <v>151</v>
      </c>
      <c r="C132" s="31">
        <v>1</v>
      </c>
      <c r="D132" s="32" t="s">
        <v>36</v>
      </c>
      <c r="E132" s="4"/>
      <c r="F132" s="5"/>
      <c r="G132" s="23">
        <f t="shared" si="7"/>
        <v>0</v>
      </c>
      <c r="H132" s="5">
        <v>0</v>
      </c>
      <c r="I132" s="23">
        <f t="shared" si="8"/>
        <v>0</v>
      </c>
      <c r="J132" s="23">
        <f t="shared" si="9"/>
        <v>0</v>
      </c>
      <c r="K132" s="23">
        <f t="shared" si="10"/>
        <v>0</v>
      </c>
      <c r="L132" s="23">
        <f t="shared" si="11"/>
        <v>0</v>
      </c>
      <c r="M132" s="23">
        <f t="shared" si="12"/>
        <v>0</v>
      </c>
      <c r="N132" s="24">
        <f t="shared" si="13"/>
        <v>0</v>
      </c>
    </row>
    <row r="133" spans="1:14" s="21" customFormat="1" ht="92.4" x14ac:dyDescent="0.3">
      <c r="A133" s="22">
        <v>114</v>
      </c>
      <c r="B133" s="73" t="s">
        <v>152</v>
      </c>
      <c r="C133" s="31">
        <v>1</v>
      </c>
      <c r="D133" s="32" t="s">
        <v>36</v>
      </c>
      <c r="E133" s="4"/>
      <c r="F133" s="5"/>
      <c r="G133" s="23">
        <f t="shared" si="7"/>
        <v>0</v>
      </c>
      <c r="H133" s="5">
        <v>0</v>
      </c>
      <c r="I133" s="23">
        <f t="shared" si="8"/>
        <v>0</v>
      </c>
      <c r="J133" s="23">
        <f t="shared" si="9"/>
        <v>0</v>
      </c>
      <c r="K133" s="23">
        <f t="shared" si="10"/>
        <v>0</v>
      </c>
      <c r="L133" s="23">
        <f t="shared" si="11"/>
        <v>0</v>
      </c>
      <c r="M133" s="23">
        <f t="shared" si="12"/>
        <v>0</v>
      </c>
      <c r="N133" s="24">
        <f t="shared" si="13"/>
        <v>0</v>
      </c>
    </row>
    <row r="134" spans="1:14" s="21" customFormat="1" ht="92.4" x14ac:dyDescent="0.3">
      <c r="A134" s="22">
        <v>115</v>
      </c>
      <c r="B134" s="73" t="s">
        <v>153</v>
      </c>
      <c r="C134" s="31">
        <v>1</v>
      </c>
      <c r="D134" s="32" t="s">
        <v>36</v>
      </c>
      <c r="E134" s="4"/>
      <c r="F134" s="5"/>
      <c r="G134" s="23">
        <f t="shared" si="7"/>
        <v>0</v>
      </c>
      <c r="H134" s="5">
        <v>0</v>
      </c>
      <c r="I134" s="23">
        <f t="shared" si="8"/>
        <v>0</v>
      </c>
      <c r="J134" s="23">
        <f t="shared" si="9"/>
        <v>0</v>
      </c>
      <c r="K134" s="23">
        <f t="shared" si="10"/>
        <v>0</v>
      </c>
      <c r="L134" s="23">
        <f t="shared" si="11"/>
        <v>0</v>
      </c>
      <c r="M134" s="23">
        <f t="shared" si="12"/>
        <v>0</v>
      </c>
      <c r="N134" s="24">
        <f t="shared" si="13"/>
        <v>0</v>
      </c>
    </row>
    <row r="135" spans="1:14" s="21" customFormat="1" ht="105.6" x14ac:dyDescent="0.3">
      <c r="A135" s="22">
        <v>116</v>
      </c>
      <c r="B135" s="73" t="s">
        <v>154</v>
      </c>
      <c r="C135" s="31">
        <v>1</v>
      </c>
      <c r="D135" s="32" t="s">
        <v>36</v>
      </c>
      <c r="E135" s="4"/>
      <c r="F135" s="5"/>
      <c r="G135" s="23">
        <f t="shared" si="7"/>
        <v>0</v>
      </c>
      <c r="H135" s="5">
        <v>0</v>
      </c>
      <c r="I135" s="23">
        <f t="shared" si="8"/>
        <v>0</v>
      </c>
      <c r="J135" s="23">
        <f t="shared" si="9"/>
        <v>0</v>
      </c>
      <c r="K135" s="23">
        <f t="shared" si="10"/>
        <v>0</v>
      </c>
      <c r="L135" s="23">
        <f t="shared" si="11"/>
        <v>0</v>
      </c>
      <c r="M135" s="23">
        <f t="shared" si="12"/>
        <v>0</v>
      </c>
      <c r="N135" s="24">
        <f t="shared" si="13"/>
        <v>0</v>
      </c>
    </row>
    <row r="136" spans="1:14" s="21" customFormat="1" ht="118.8" x14ac:dyDescent="0.3">
      <c r="A136" s="22">
        <v>117</v>
      </c>
      <c r="B136" s="73" t="s">
        <v>155</v>
      </c>
      <c r="C136" s="31">
        <v>1</v>
      </c>
      <c r="D136" s="32" t="s">
        <v>36</v>
      </c>
      <c r="E136" s="4"/>
      <c r="F136" s="5"/>
      <c r="G136" s="23">
        <f t="shared" si="7"/>
        <v>0</v>
      </c>
      <c r="H136" s="5">
        <v>0</v>
      </c>
      <c r="I136" s="23">
        <f t="shared" si="8"/>
        <v>0</v>
      </c>
      <c r="J136" s="23">
        <f t="shared" si="9"/>
        <v>0</v>
      </c>
      <c r="K136" s="23">
        <f t="shared" si="10"/>
        <v>0</v>
      </c>
      <c r="L136" s="23">
        <f t="shared" si="11"/>
        <v>0</v>
      </c>
      <c r="M136" s="23">
        <f t="shared" si="12"/>
        <v>0</v>
      </c>
      <c r="N136" s="24">
        <f t="shared" si="13"/>
        <v>0</v>
      </c>
    </row>
    <row r="137" spans="1:14" s="21" customFormat="1" ht="105.6" x14ac:dyDescent="0.3">
      <c r="A137" s="22">
        <v>118</v>
      </c>
      <c r="B137" s="73" t="s">
        <v>156</v>
      </c>
      <c r="C137" s="31">
        <v>1</v>
      </c>
      <c r="D137" s="32" t="s">
        <v>36</v>
      </c>
      <c r="E137" s="4"/>
      <c r="F137" s="5"/>
      <c r="G137" s="23">
        <f t="shared" si="7"/>
        <v>0</v>
      </c>
      <c r="H137" s="5">
        <v>0</v>
      </c>
      <c r="I137" s="23">
        <f t="shared" si="8"/>
        <v>0</v>
      </c>
      <c r="J137" s="23">
        <f t="shared" si="9"/>
        <v>0</v>
      </c>
      <c r="K137" s="23">
        <f t="shared" si="10"/>
        <v>0</v>
      </c>
      <c r="L137" s="23">
        <f t="shared" si="11"/>
        <v>0</v>
      </c>
      <c r="M137" s="23">
        <f t="shared" si="12"/>
        <v>0</v>
      </c>
      <c r="N137" s="24">
        <f t="shared" si="13"/>
        <v>0</v>
      </c>
    </row>
    <row r="138" spans="1:14" s="21" customFormat="1" ht="105.6" x14ac:dyDescent="0.3">
      <c r="A138" s="22">
        <v>119</v>
      </c>
      <c r="B138" s="73" t="s">
        <v>157</v>
      </c>
      <c r="C138" s="31">
        <v>1</v>
      </c>
      <c r="D138" s="32" t="s">
        <v>36</v>
      </c>
      <c r="E138" s="4"/>
      <c r="F138" s="5"/>
      <c r="G138" s="23">
        <f t="shared" si="7"/>
        <v>0</v>
      </c>
      <c r="H138" s="5">
        <v>0</v>
      </c>
      <c r="I138" s="23">
        <f t="shared" si="8"/>
        <v>0</v>
      </c>
      <c r="J138" s="23">
        <f t="shared" si="9"/>
        <v>0</v>
      </c>
      <c r="K138" s="23">
        <f t="shared" si="10"/>
        <v>0</v>
      </c>
      <c r="L138" s="23">
        <f t="shared" si="11"/>
        <v>0</v>
      </c>
      <c r="M138" s="23">
        <f t="shared" si="12"/>
        <v>0</v>
      </c>
      <c r="N138" s="24">
        <f t="shared" si="13"/>
        <v>0</v>
      </c>
    </row>
    <row r="139" spans="1:14" s="21" customFormat="1" ht="118.8" x14ac:dyDescent="0.3">
      <c r="A139" s="22">
        <v>120</v>
      </c>
      <c r="B139" s="73" t="s">
        <v>158</v>
      </c>
      <c r="C139" s="31">
        <v>1</v>
      </c>
      <c r="D139" s="32" t="s">
        <v>36</v>
      </c>
      <c r="E139" s="4"/>
      <c r="F139" s="5"/>
      <c r="G139" s="23">
        <f t="shared" si="7"/>
        <v>0</v>
      </c>
      <c r="H139" s="5">
        <v>0</v>
      </c>
      <c r="I139" s="23">
        <f t="shared" si="8"/>
        <v>0</v>
      </c>
      <c r="J139" s="23">
        <f t="shared" si="9"/>
        <v>0</v>
      </c>
      <c r="K139" s="23">
        <f t="shared" si="10"/>
        <v>0</v>
      </c>
      <c r="L139" s="23">
        <f t="shared" si="11"/>
        <v>0</v>
      </c>
      <c r="M139" s="23">
        <f t="shared" si="12"/>
        <v>0</v>
      </c>
      <c r="N139" s="24">
        <f t="shared" si="13"/>
        <v>0</v>
      </c>
    </row>
    <row r="140" spans="1:14" s="21" customFormat="1" ht="145.19999999999999" x14ac:dyDescent="0.3">
      <c r="A140" s="22">
        <v>121</v>
      </c>
      <c r="B140" s="73" t="s">
        <v>159</v>
      </c>
      <c r="C140" s="31">
        <v>1</v>
      </c>
      <c r="D140" s="32" t="s">
        <v>36</v>
      </c>
      <c r="E140" s="4"/>
      <c r="F140" s="5"/>
      <c r="G140" s="23">
        <f t="shared" si="7"/>
        <v>0</v>
      </c>
      <c r="H140" s="5">
        <v>0</v>
      </c>
      <c r="I140" s="23">
        <f t="shared" si="8"/>
        <v>0</v>
      </c>
      <c r="J140" s="23">
        <f t="shared" si="9"/>
        <v>0</v>
      </c>
      <c r="K140" s="23">
        <f t="shared" si="10"/>
        <v>0</v>
      </c>
      <c r="L140" s="23">
        <f t="shared" si="11"/>
        <v>0</v>
      </c>
      <c r="M140" s="23">
        <f t="shared" si="12"/>
        <v>0</v>
      </c>
      <c r="N140" s="24">
        <f t="shared" si="13"/>
        <v>0</v>
      </c>
    </row>
    <row r="141" spans="1:14" s="21" customFormat="1" ht="52.8" x14ac:dyDescent="0.3">
      <c r="A141" s="22">
        <v>122</v>
      </c>
      <c r="B141" s="73" t="s">
        <v>160</v>
      </c>
      <c r="C141" s="31">
        <v>1</v>
      </c>
      <c r="D141" s="32" t="s">
        <v>36</v>
      </c>
      <c r="E141" s="4"/>
      <c r="F141" s="5"/>
      <c r="G141" s="23">
        <f t="shared" si="7"/>
        <v>0</v>
      </c>
      <c r="H141" s="5">
        <v>0</v>
      </c>
      <c r="I141" s="23">
        <f t="shared" si="8"/>
        <v>0</v>
      </c>
      <c r="J141" s="23">
        <f t="shared" si="9"/>
        <v>0</v>
      </c>
      <c r="K141" s="23">
        <f t="shared" si="10"/>
        <v>0</v>
      </c>
      <c r="L141" s="23">
        <f t="shared" si="11"/>
        <v>0</v>
      </c>
      <c r="M141" s="23">
        <f t="shared" si="12"/>
        <v>0</v>
      </c>
      <c r="N141" s="24">
        <f t="shared" si="13"/>
        <v>0</v>
      </c>
    </row>
    <row r="142" spans="1:14" s="21" customFormat="1" ht="171.6" x14ac:dyDescent="0.3">
      <c r="A142" s="22">
        <v>123</v>
      </c>
      <c r="B142" s="73" t="s">
        <v>161</v>
      </c>
      <c r="C142" s="31">
        <v>1</v>
      </c>
      <c r="D142" s="32" t="s">
        <v>36</v>
      </c>
      <c r="E142" s="4"/>
      <c r="F142" s="5"/>
      <c r="G142" s="23">
        <f t="shared" si="7"/>
        <v>0</v>
      </c>
      <c r="H142" s="5">
        <v>0</v>
      </c>
      <c r="I142" s="23">
        <f t="shared" si="8"/>
        <v>0</v>
      </c>
      <c r="J142" s="23">
        <f t="shared" si="9"/>
        <v>0</v>
      </c>
      <c r="K142" s="23">
        <f t="shared" si="10"/>
        <v>0</v>
      </c>
      <c r="L142" s="23">
        <f t="shared" si="11"/>
        <v>0</v>
      </c>
      <c r="M142" s="23">
        <f t="shared" si="12"/>
        <v>0</v>
      </c>
      <c r="N142" s="24">
        <f t="shared" si="13"/>
        <v>0</v>
      </c>
    </row>
    <row r="143" spans="1:14" s="21" customFormat="1" ht="118.8" x14ac:dyDescent="0.3">
      <c r="A143" s="22">
        <v>124</v>
      </c>
      <c r="B143" s="73" t="s">
        <v>162</v>
      </c>
      <c r="C143" s="31">
        <v>1</v>
      </c>
      <c r="D143" s="32" t="s">
        <v>36</v>
      </c>
      <c r="E143" s="4"/>
      <c r="F143" s="5"/>
      <c r="G143" s="23">
        <f t="shared" si="7"/>
        <v>0</v>
      </c>
      <c r="H143" s="5">
        <v>0</v>
      </c>
      <c r="I143" s="23">
        <f t="shared" si="8"/>
        <v>0</v>
      </c>
      <c r="J143" s="23">
        <f t="shared" si="9"/>
        <v>0</v>
      </c>
      <c r="K143" s="23">
        <f t="shared" si="10"/>
        <v>0</v>
      </c>
      <c r="L143" s="23">
        <f t="shared" si="11"/>
        <v>0</v>
      </c>
      <c r="M143" s="23">
        <f t="shared" si="12"/>
        <v>0</v>
      </c>
      <c r="N143" s="24">
        <f t="shared" si="13"/>
        <v>0</v>
      </c>
    </row>
    <row r="144" spans="1:14" s="21" customFormat="1" ht="92.4" x14ac:dyDescent="0.3">
      <c r="A144" s="22">
        <v>125</v>
      </c>
      <c r="B144" s="73" t="s">
        <v>163</v>
      </c>
      <c r="C144" s="31">
        <v>1</v>
      </c>
      <c r="D144" s="32" t="s">
        <v>36</v>
      </c>
      <c r="E144" s="4"/>
      <c r="F144" s="5"/>
      <c r="G144" s="23">
        <f t="shared" si="7"/>
        <v>0</v>
      </c>
      <c r="H144" s="5">
        <v>0</v>
      </c>
      <c r="I144" s="23">
        <f t="shared" si="8"/>
        <v>0</v>
      </c>
      <c r="J144" s="23">
        <f t="shared" si="9"/>
        <v>0</v>
      </c>
      <c r="K144" s="23">
        <f t="shared" si="10"/>
        <v>0</v>
      </c>
      <c r="L144" s="23">
        <f t="shared" si="11"/>
        <v>0</v>
      </c>
      <c r="M144" s="23">
        <f t="shared" si="12"/>
        <v>0</v>
      </c>
      <c r="N144" s="24">
        <f t="shared" si="13"/>
        <v>0</v>
      </c>
    </row>
    <row r="145" spans="1:14" s="21" customFormat="1" ht="184.8" x14ac:dyDescent="0.3">
      <c r="A145" s="22">
        <v>126</v>
      </c>
      <c r="B145" s="73" t="s">
        <v>164</v>
      </c>
      <c r="C145" s="31">
        <v>1</v>
      </c>
      <c r="D145" s="32" t="s">
        <v>36</v>
      </c>
      <c r="E145" s="4"/>
      <c r="F145" s="5"/>
      <c r="G145" s="23">
        <f t="shared" si="7"/>
        <v>0</v>
      </c>
      <c r="H145" s="5">
        <v>0</v>
      </c>
      <c r="I145" s="23">
        <f t="shared" si="8"/>
        <v>0</v>
      </c>
      <c r="J145" s="23">
        <f t="shared" si="9"/>
        <v>0</v>
      </c>
      <c r="K145" s="23">
        <f t="shared" si="10"/>
        <v>0</v>
      </c>
      <c r="L145" s="23">
        <f t="shared" si="11"/>
        <v>0</v>
      </c>
      <c r="M145" s="23">
        <f t="shared" si="12"/>
        <v>0</v>
      </c>
      <c r="N145" s="24">
        <f t="shared" si="13"/>
        <v>0</v>
      </c>
    </row>
    <row r="146" spans="1:14" s="21" customFormat="1" ht="184.8" x14ac:dyDescent="0.3">
      <c r="A146" s="22">
        <v>127</v>
      </c>
      <c r="B146" s="73" t="s">
        <v>165</v>
      </c>
      <c r="C146" s="31">
        <v>1</v>
      </c>
      <c r="D146" s="32" t="s">
        <v>36</v>
      </c>
      <c r="E146" s="4"/>
      <c r="F146" s="5"/>
      <c r="G146" s="23">
        <f t="shared" si="7"/>
        <v>0</v>
      </c>
      <c r="H146" s="5">
        <v>0</v>
      </c>
      <c r="I146" s="23">
        <f t="shared" si="8"/>
        <v>0</v>
      </c>
      <c r="J146" s="23">
        <f t="shared" si="9"/>
        <v>0</v>
      </c>
      <c r="K146" s="23">
        <f t="shared" si="10"/>
        <v>0</v>
      </c>
      <c r="L146" s="23">
        <f t="shared" si="11"/>
        <v>0</v>
      </c>
      <c r="M146" s="23">
        <f t="shared" si="12"/>
        <v>0</v>
      </c>
      <c r="N146" s="24">
        <f t="shared" si="13"/>
        <v>0</v>
      </c>
    </row>
    <row r="147" spans="1:14" s="21" customFormat="1" ht="198" x14ac:dyDescent="0.3">
      <c r="A147" s="22">
        <v>128</v>
      </c>
      <c r="B147" s="73" t="s">
        <v>166</v>
      </c>
      <c r="C147" s="31">
        <v>1</v>
      </c>
      <c r="D147" s="32" t="s">
        <v>36</v>
      </c>
      <c r="E147" s="4"/>
      <c r="F147" s="5"/>
      <c r="G147" s="23">
        <f t="shared" si="7"/>
        <v>0</v>
      </c>
      <c r="H147" s="5">
        <v>0</v>
      </c>
      <c r="I147" s="23">
        <f t="shared" si="8"/>
        <v>0</v>
      </c>
      <c r="J147" s="23">
        <f t="shared" si="9"/>
        <v>0</v>
      </c>
      <c r="K147" s="23">
        <f t="shared" si="10"/>
        <v>0</v>
      </c>
      <c r="L147" s="23">
        <f t="shared" si="11"/>
        <v>0</v>
      </c>
      <c r="M147" s="23">
        <f t="shared" si="12"/>
        <v>0</v>
      </c>
      <c r="N147" s="24">
        <f t="shared" si="13"/>
        <v>0</v>
      </c>
    </row>
    <row r="148" spans="1:14" s="21" customFormat="1" ht="92.4" x14ac:dyDescent="0.3">
      <c r="A148" s="22">
        <v>129</v>
      </c>
      <c r="B148" s="73" t="s">
        <v>167</v>
      </c>
      <c r="C148" s="31">
        <v>1</v>
      </c>
      <c r="D148" s="32" t="s">
        <v>36</v>
      </c>
      <c r="E148" s="4"/>
      <c r="F148" s="5"/>
      <c r="G148" s="23">
        <f t="shared" si="7"/>
        <v>0</v>
      </c>
      <c r="H148" s="5">
        <v>0</v>
      </c>
      <c r="I148" s="23">
        <f t="shared" si="8"/>
        <v>0</v>
      </c>
      <c r="J148" s="23">
        <f t="shared" si="9"/>
        <v>0</v>
      </c>
      <c r="K148" s="23">
        <f t="shared" si="10"/>
        <v>0</v>
      </c>
      <c r="L148" s="23">
        <f t="shared" si="11"/>
        <v>0</v>
      </c>
      <c r="M148" s="23">
        <f t="shared" si="12"/>
        <v>0</v>
      </c>
      <c r="N148" s="24">
        <f t="shared" si="13"/>
        <v>0</v>
      </c>
    </row>
    <row r="149" spans="1:14" s="21" customFormat="1" ht="145.19999999999999" x14ac:dyDescent="0.3">
      <c r="A149" s="22">
        <v>130</v>
      </c>
      <c r="B149" s="73" t="s">
        <v>168</v>
      </c>
      <c r="C149" s="31">
        <v>1</v>
      </c>
      <c r="D149" s="32" t="s">
        <v>36</v>
      </c>
      <c r="E149" s="4"/>
      <c r="F149" s="5"/>
      <c r="G149" s="23">
        <f t="shared" ref="G149:G151" si="14">+ROUND(E149*F149,0)</f>
        <v>0</v>
      </c>
      <c r="H149" s="5">
        <v>0</v>
      </c>
      <c r="I149" s="23">
        <f t="shared" ref="I149:I151" si="15">ROUND(E149*H149,0)</f>
        <v>0</v>
      </c>
      <c r="J149" s="23">
        <f t="shared" ref="J149:J151" si="16">ROUND(E149+G149+I149,0)</f>
        <v>0</v>
      </c>
      <c r="K149" s="23">
        <f t="shared" ref="K149:K151" si="17">ROUND(E149*C149,0)</f>
        <v>0</v>
      </c>
      <c r="L149" s="23">
        <f t="shared" ref="L149:L151" si="18">ROUND(K149*F149,0)</f>
        <v>0</v>
      </c>
      <c r="M149" s="23">
        <f t="shared" ref="M149:M151" si="19">ROUND(K149*H149,0)</f>
        <v>0</v>
      </c>
      <c r="N149" s="24">
        <f t="shared" ref="N149:N151" si="20">ROUND(K149+M149+L149,0)</f>
        <v>0</v>
      </c>
    </row>
    <row r="150" spans="1:14" s="21" customFormat="1" ht="105.6" x14ac:dyDescent="0.3">
      <c r="A150" s="22">
        <v>131</v>
      </c>
      <c r="B150" s="73" t="s">
        <v>169</v>
      </c>
      <c r="C150" s="31">
        <v>1</v>
      </c>
      <c r="D150" s="32" t="s">
        <v>36</v>
      </c>
      <c r="E150" s="4"/>
      <c r="F150" s="5"/>
      <c r="G150" s="23">
        <f t="shared" si="14"/>
        <v>0</v>
      </c>
      <c r="H150" s="5">
        <v>0</v>
      </c>
      <c r="I150" s="23">
        <f t="shared" si="15"/>
        <v>0</v>
      </c>
      <c r="J150" s="23">
        <f t="shared" si="16"/>
        <v>0</v>
      </c>
      <c r="K150" s="23">
        <f t="shared" si="17"/>
        <v>0</v>
      </c>
      <c r="L150" s="23">
        <f t="shared" si="18"/>
        <v>0</v>
      </c>
      <c r="M150" s="23">
        <f t="shared" si="19"/>
        <v>0</v>
      </c>
      <c r="N150" s="24">
        <f t="shared" si="20"/>
        <v>0</v>
      </c>
    </row>
    <row r="151" spans="1:14" s="21" customFormat="1" ht="158.4" x14ac:dyDescent="0.3">
      <c r="A151" s="22">
        <v>132</v>
      </c>
      <c r="B151" s="73" t="s">
        <v>170</v>
      </c>
      <c r="C151" s="31">
        <v>1</v>
      </c>
      <c r="D151" s="32" t="s">
        <v>36</v>
      </c>
      <c r="E151" s="4"/>
      <c r="F151" s="5"/>
      <c r="G151" s="23">
        <f t="shared" si="14"/>
        <v>0</v>
      </c>
      <c r="H151" s="5">
        <v>0</v>
      </c>
      <c r="I151" s="23">
        <f t="shared" si="15"/>
        <v>0</v>
      </c>
      <c r="J151" s="23">
        <f t="shared" si="16"/>
        <v>0</v>
      </c>
      <c r="K151" s="23">
        <f t="shared" si="17"/>
        <v>0</v>
      </c>
      <c r="L151" s="23">
        <f t="shared" si="18"/>
        <v>0</v>
      </c>
      <c r="M151" s="23">
        <f t="shared" si="19"/>
        <v>0</v>
      </c>
      <c r="N151" s="24">
        <f t="shared" si="20"/>
        <v>0</v>
      </c>
    </row>
    <row r="152" spans="1:14" s="21" customFormat="1" ht="42" customHeight="1" thickBot="1" x14ac:dyDescent="0.35">
      <c r="A152" s="18"/>
      <c r="B152" s="33"/>
      <c r="C152" s="33"/>
      <c r="D152" s="33"/>
      <c r="E152" s="33"/>
      <c r="F152" s="33"/>
      <c r="G152" s="33"/>
      <c r="H152" s="33"/>
      <c r="I152" s="33"/>
      <c r="J152" s="33"/>
      <c r="K152" s="33"/>
      <c r="L152" s="34" t="s">
        <v>33</v>
      </c>
      <c r="M152" s="34"/>
      <c r="N152" s="25">
        <f>SUMIF(F:F,0%,K:K)</f>
        <v>0</v>
      </c>
    </row>
    <row r="153" spans="1:14" s="21" customFormat="1" ht="39" customHeight="1" x14ac:dyDescent="0.3">
      <c r="A153" s="67"/>
      <c r="B153" s="67"/>
      <c r="C153" s="67"/>
      <c r="D153" s="67"/>
      <c r="E153" s="67"/>
      <c r="F153" s="67"/>
      <c r="G153" s="67"/>
      <c r="H153" s="67"/>
      <c r="I153" s="67"/>
      <c r="J153" s="67"/>
      <c r="K153" s="68"/>
      <c r="L153" s="58" t="s">
        <v>10</v>
      </c>
      <c r="M153" s="58"/>
      <c r="N153" s="26">
        <f>SUMIF(F:F,5%,K:K)</f>
        <v>0</v>
      </c>
    </row>
    <row r="154" spans="1:14" s="21" customFormat="1" ht="26.4" customHeight="1" x14ac:dyDescent="0.3">
      <c r="A154" s="69"/>
      <c r="B154" s="69"/>
      <c r="C154" s="69"/>
      <c r="D154" s="69"/>
      <c r="E154" s="69"/>
      <c r="F154" s="69"/>
      <c r="G154" s="69"/>
      <c r="H154" s="69"/>
      <c r="I154" s="69"/>
      <c r="J154" s="69"/>
      <c r="K154" s="70"/>
      <c r="L154" s="58" t="s">
        <v>11</v>
      </c>
      <c r="M154" s="58"/>
      <c r="N154" s="26">
        <f>SUMIF(F:F,19%,K:K)</f>
        <v>0</v>
      </c>
    </row>
    <row r="155" spans="1:14" s="21" customFormat="1" ht="26.4" customHeight="1" x14ac:dyDescent="0.3">
      <c r="A155" s="69"/>
      <c r="B155" s="69"/>
      <c r="C155" s="69"/>
      <c r="D155" s="69"/>
      <c r="E155" s="69"/>
      <c r="F155" s="69"/>
      <c r="G155" s="69"/>
      <c r="H155" s="69"/>
      <c r="I155" s="69"/>
      <c r="J155" s="69"/>
      <c r="K155" s="70"/>
      <c r="L155" s="59" t="s">
        <v>7</v>
      </c>
      <c r="M155" s="60"/>
      <c r="N155" s="27">
        <f>SUM(N152:N154)</f>
        <v>0</v>
      </c>
    </row>
    <row r="156" spans="1:14" s="21" customFormat="1" ht="26.4" customHeight="1" x14ac:dyDescent="0.3">
      <c r="A156" s="69"/>
      <c r="B156" s="69"/>
      <c r="C156" s="69"/>
      <c r="D156" s="69"/>
      <c r="E156" s="69"/>
      <c r="F156" s="69"/>
      <c r="G156" s="69"/>
      <c r="H156" s="69"/>
      <c r="I156" s="69"/>
      <c r="J156" s="69"/>
      <c r="K156" s="70"/>
      <c r="L156" s="61" t="s">
        <v>12</v>
      </c>
      <c r="M156" s="62"/>
      <c r="N156" s="26">
        <f>SUMIF(F:F,5%,L:L)</f>
        <v>0</v>
      </c>
    </row>
    <row r="157" spans="1:14" s="21" customFormat="1" ht="26.4" customHeight="1" x14ac:dyDescent="0.3">
      <c r="A157" s="69"/>
      <c r="B157" s="69"/>
      <c r="C157" s="69"/>
      <c r="D157" s="69"/>
      <c r="E157" s="69"/>
      <c r="F157" s="69"/>
      <c r="G157" s="69"/>
      <c r="H157" s="69"/>
      <c r="I157" s="69"/>
      <c r="J157" s="69"/>
      <c r="K157" s="70"/>
      <c r="L157" s="61" t="s">
        <v>13</v>
      </c>
      <c r="M157" s="62"/>
      <c r="N157" s="26">
        <f>SUMIF(F:F,19%,L:L)</f>
        <v>0</v>
      </c>
    </row>
    <row r="158" spans="1:14" s="21" customFormat="1" ht="26.4" customHeight="1" x14ac:dyDescent="0.3">
      <c r="A158" s="69"/>
      <c r="B158" s="69"/>
      <c r="C158" s="69"/>
      <c r="D158" s="69"/>
      <c r="E158" s="69"/>
      <c r="F158" s="69"/>
      <c r="G158" s="69"/>
      <c r="H158" s="69"/>
      <c r="I158" s="69"/>
      <c r="J158" s="69"/>
      <c r="K158" s="70"/>
      <c r="L158" s="59" t="s">
        <v>14</v>
      </c>
      <c r="M158" s="60"/>
      <c r="N158" s="27">
        <f>SUM(N156:N157)</f>
        <v>0</v>
      </c>
    </row>
    <row r="159" spans="1:14" s="21" customFormat="1" ht="26.4" customHeight="1" x14ac:dyDescent="0.3">
      <c r="A159" s="69"/>
      <c r="B159" s="69"/>
      <c r="C159" s="69"/>
      <c r="D159" s="69"/>
      <c r="E159" s="69"/>
      <c r="F159" s="69"/>
      <c r="G159" s="69"/>
      <c r="H159" s="69"/>
      <c r="I159" s="69"/>
      <c r="J159" s="69"/>
      <c r="K159" s="70"/>
      <c r="L159" s="63" t="s">
        <v>31</v>
      </c>
      <c r="M159" s="64"/>
      <c r="N159" s="26">
        <f>ROUND(SUM(M20:M151),0)</f>
        <v>0</v>
      </c>
    </row>
    <row r="160" spans="1:14" s="21" customFormat="1" ht="26.4" customHeight="1" x14ac:dyDescent="0.3">
      <c r="A160" s="69"/>
      <c r="B160" s="69"/>
      <c r="C160" s="69"/>
      <c r="D160" s="69"/>
      <c r="E160" s="69"/>
      <c r="F160" s="69"/>
      <c r="G160" s="69"/>
      <c r="H160" s="69"/>
      <c r="I160" s="69"/>
      <c r="J160" s="69"/>
      <c r="K160" s="70"/>
      <c r="L160" s="65" t="s">
        <v>30</v>
      </c>
      <c r="M160" s="66"/>
      <c r="N160" s="27">
        <f>SUM(N159)</f>
        <v>0</v>
      </c>
    </row>
    <row r="161" spans="1:14" s="21" customFormat="1" ht="26.4" customHeight="1" x14ac:dyDescent="0.3">
      <c r="A161" s="71"/>
      <c r="B161" s="71"/>
      <c r="C161" s="71"/>
      <c r="D161" s="71"/>
      <c r="E161" s="71"/>
      <c r="F161" s="71"/>
      <c r="G161" s="71"/>
      <c r="H161" s="71"/>
      <c r="I161" s="71"/>
      <c r="J161" s="71"/>
      <c r="K161" s="72"/>
      <c r="L161" s="65" t="s">
        <v>15</v>
      </c>
      <c r="M161" s="66"/>
      <c r="N161" s="27">
        <f>+N155+N158+N160</f>
        <v>0</v>
      </c>
    </row>
    <row r="162" spans="1:14" x14ac:dyDescent="0.3">
      <c r="A162" s="29"/>
      <c r="B162" s="29"/>
      <c r="C162" s="29"/>
      <c r="D162" s="29"/>
      <c r="E162" s="29"/>
    </row>
    <row r="163" spans="1:14" x14ac:dyDescent="0.3">
      <c r="A163" s="57"/>
      <c r="B163" s="57"/>
      <c r="C163" s="57"/>
      <c r="D163" s="57"/>
      <c r="E163" s="29"/>
      <c r="F163" s="29"/>
      <c r="G163" s="29"/>
      <c r="H163" s="29"/>
      <c r="I163" s="29"/>
      <c r="J163" s="74"/>
      <c r="K163" s="74"/>
      <c r="L163" s="74"/>
      <c r="M163" s="74"/>
      <c r="N163" s="74"/>
    </row>
    <row r="164" spans="1:14" x14ac:dyDescent="0.3">
      <c r="A164" s="57"/>
      <c r="B164" s="57"/>
      <c r="C164" s="57"/>
      <c r="D164" s="57"/>
      <c r="E164" s="29"/>
      <c r="F164" s="29"/>
      <c r="G164" s="29"/>
      <c r="H164" s="29"/>
      <c r="I164" s="29"/>
      <c r="J164" s="74"/>
      <c r="K164" s="74"/>
      <c r="L164" s="74"/>
      <c r="M164" s="74"/>
      <c r="N164" s="74"/>
    </row>
    <row r="165" spans="1:14" ht="90.6" customHeight="1" x14ac:dyDescent="0.3">
      <c r="A165" s="57"/>
      <c r="B165" s="57"/>
      <c r="C165" s="57"/>
      <c r="D165" s="57"/>
      <c r="E165" s="29"/>
      <c r="F165" s="29"/>
      <c r="G165" s="29"/>
      <c r="H165" s="29"/>
      <c r="I165" s="29"/>
      <c r="J165" s="74"/>
      <c r="K165" s="74"/>
      <c r="L165" s="74"/>
      <c r="M165" s="74"/>
      <c r="N165" s="74"/>
    </row>
    <row r="166" spans="1:14" ht="15" thickBot="1" x14ac:dyDescent="0.35">
      <c r="A166" s="57"/>
      <c r="B166" s="57"/>
      <c r="C166" s="57"/>
      <c r="D166" s="57"/>
      <c r="E166" s="29"/>
      <c r="F166" s="29"/>
      <c r="G166" s="29"/>
      <c r="H166" s="29"/>
      <c r="I166" s="29"/>
      <c r="J166" s="74"/>
      <c r="K166" s="74"/>
      <c r="L166" s="74"/>
      <c r="M166" s="74"/>
      <c r="N166" s="74"/>
    </row>
    <row r="167" spans="1:14" x14ac:dyDescent="0.3">
      <c r="A167" s="29"/>
      <c r="B167" s="30" t="s">
        <v>19</v>
      </c>
      <c r="C167" s="29"/>
      <c r="D167" s="29"/>
      <c r="E167" s="29"/>
    </row>
    <row r="168" spans="1:14" x14ac:dyDescent="0.3">
      <c r="A168" s="29"/>
      <c r="B168" s="29"/>
      <c r="C168" s="29"/>
      <c r="D168" s="29"/>
      <c r="E168" s="29"/>
    </row>
    <row r="169" spans="1:14" x14ac:dyDescent="0.3">
      <c r="A169" s="28" t="s">
        <v>37</v>
      </c>
    </row>
  </sheetData>
  <sheetProtection algorithmName="SHA-512" hashValue="Ev1stweipRG0tDIwUulGt1ZcPJOJeggheQXgcBmDQQKRi0pQfkWZkkggwccbDxlY30GRZvMsNZl0vvto8qfE2w==" saltValue="ZXR7eCRtHLlA+z15dcMWLA==" spinCount="100000" sheet="1" selectLockedCells="1"/>
  <autoFilter ref="A19:N19" xr:uid="{00000000-0001-0000-0000-000000000000}"/>
  <mergeCells count="25">
    <mergeCell ref="A163:D166"/>
    <mergeCell ref="L154:M154"/>
    <mergeCell ref="L155:M155"/>
    <mergeCell ref="L156:M156"/>
    <mergeCell ref="L157:M157"/>
    <mergeCell ref="L159:M159"/>
    <mergeCell ref="L160:M160"/>
    <mergeCell ref="A153:K161"/>
    <mergeCell ref="L158:M158"/>
    <mergeCell ref="L161:M161"/>
    <mergeCell ref="L153:M153"/>
    <mergeCell ref="M2:N5"/>
    <mergeCell ref="A10:B10"/>
    <mergeCell ref="A2:A5"/>
    <mergeCell ref="B2:L2"/>
    <mergeCell ref="B3:L3"/>
    <mergeCell ref="B4:L5"/>
    <mergeCell ref="E10:G10"/>
    <mergeCell ref="K10:M10"/>
    <mergeCell ref="B152:K152"/>
    <mergeCell ref="L152:M152"/>
    <mergeCell ref="C14:F14"/>
    <mergeCell ref="C16:F16"/>
    <mergeCell ref="C12:F12"/>
    <mergeCell ref="A12:B16"/>
  </mergeCells>
  <conditionalFormatting sqref="B140">
    <cfRule type="duplicateValues" dxfId="4" priority="4"/>
    <cfRule type="duplicateValues" dxfId="3" priority="5"/>
  </conditionalFormatting>
  <conditionalFormatting sqref="B140">
    <cfRule type="duplicateValues" dxfId="2" priority="3"/>
  </conditionalFormatting>
  <conditionalFormatting sqref="B141">
    <cfRule type="duplicateValues" dxfId="1" priority="2"/>
  </conditionalFormatting>
  <conditionalFormatting sqref="B151">
    <cfRule type="duplicateValues" dxfId="0" priority="1"/>
  </conditionalFormatting>
  <dataValidations count="1">
    <dataValidation type="whole" allowBlank="1" showInputMessage="1" showErrorMessage="1" sqref="E20:E151" xr:uid="{C0E999E4-495D-40B0-B7A7-00AB4497FA85}">
      <formula1>0</formula1>
      <formula2>1000000000</formula2>
    </dataValidation>
  </dataValidations>
  <pageMargins left="0.7" right="0.7" top="0.75" bottom="0.75" header="0.3" footer="0.3"/>
  <pageSetup paperSize="5" scale="47"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9D3B72AE-C183-4389-A3CB-8F8FCDCC6632}">
          <x14:formula1>
            <xm:f>Hoja2!$D$7:$D$9</xm:f>
          </x14:formula1>
          <xm:sqref>F20:F151</xm:sqref>
        </x14:dataValidation>
        <x14:dataValidation type="list" allowBlank="1" showInputMessage="1" showErrorMessage="1" xr:uid="{00000000-0002-0000-0000-000002000000}">
          <x14:formula1>
            <xm:f>Hoja2!$F$7:$F$8</xm:f>
          </x14:formula1>
          <xm:sqref>H20:H151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4.4" x14ac:dyDescent="0.3"/>
  <sheetData>
    <row r="7" spans="4:6" x14ac:dyDescent="0.3">
      <c r="D7" s="1">
        <v>0</v>
      </c>
      <c r="F7" s="3">
        <v>0.08</v>
      </c>
    </row>
    <row r="8" spans="4:6" x14ac:dyDescent="0.3">
      <c r="D8" s="1">
        <v>0.05</v>
      </c>
      <c r="F8" s="1">
        <v>0</v>
      </c>
    </row>
    <row r="9" spans="4:6" x14ac:dyDescent="0.3">
      <c r="D9" s="1">
        <v>0.19</v>
      </c>
    </row>
    <row r="10" spans="4:6" x14ac:dyDescent="0.3">
      <c r="D10"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Yeisson Rios</cp:lastModifiedBy>
  <cp:lastPrinted>2022-01-27T18:55:46Z</cp:lastPrinted>
  <dcterms:created xsi:type="dcterms:W3CDTF">2017-04-28T13:22:52Z</dcterms:created>
  <dcterms:modified xsi:type="dcterms:W3CDTF">2022-10-24T21:38:57Z</dcterms:modified>
</cp:coreProperties>
</file>