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F:\monik\UC\U CUNDINAMARCA\INV 123 MOBILIARIO FUSAGASUGA\ANEXOS PARA PUBLICAR\"/>
    </mc:Choice>
  </mc:AlternateContent>
  <xr:revisionPtr revIDLastSave="0" documentId="8_{08BB4AB4-6ED4-4107-8363-CFBE8924AF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state="hidden" r:id="rId2"/>
  </sheets>
  <definedNames>
    <definedName name="_xlnm.Print_Area" localSheetId="0">Hoja1!$A$1:$K$36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2" i="1" l="1"/>
  <c r="K21" i="1" l="1"/>
  <c r="K25" i="1"/>
  <c r="K23" i="1" l="1"/>
  <c r="K26" i="1" s="1"/>
  <c r="K27" i="1" l="1"/>
  <c r="K24" i="1"/>
  <c r="K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CASTILLO</author>
  </authors>
  <commentList>
    <comment ref="G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NO RESPONSABLES DE IVA VERIFICAR LOS REQUISITOS ESTABLECIDOS POR LA NORMA ANUALMENTE. ANUALMENTE.(EN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RESPONSABLES DE IVA VERIFICAR LOS REQUISITOS ESTABLECIDOS POR LA NORMA ANUALMENTE. 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<sst xmlns="http://schemas.openxmlformats.org/spreadsheetml/2006/main" count="42" uniqueCount="36">
  <si>
    <t>Anexo 3</t>
  </si>
  <si>
    <t>PROPUESTA ECONÓMICA</t>
  </si>
  <si>
    <r>
      <rPr>
        <b/>
        <sz val="13"/>
        <color theme="1"/>
        <rFont val="Arial"/>
        <family val="2"/>
      </rPr>
      <t xml:space="preserve">FECHA DE ELABORACIÓN:   </t>
    </r>
    <r>
      <rPr>
        <sz val="13"/>
        <color theme="1"/>
        <rFont val="Arial"/>
        <family val="2"/>
      </rPr>
      <t xml:space="preserve">  </t>
    </r>
    <r>
      <rPr>
        <sz val="13"/>
        <color theme="0" tint="-0.34998626667073579"/>
        <rFont val="Arial"/>
        <family val="2"/>
      </rPr>
      <t xml:space="preserve"> AÑO   /   MES   /   DÍA</t>
    </r>
  </si>
  <si>
    <t xml:space="preserve">COTIZANTE: </t>
  </si>
  <si>
    <t>NIT. Y/O C.C.</t>
  </si>
  <si>
    <t>TIPO DE CONTRIBUYENTE
 (Seleccione una de las siguientes opciones)</t>
  </si>
  <si>
    <t>PERSONAS NATURALES  NO RESPONSABLES DE IVA</t>
  </si>
  <si>
    <t>PERSONAS NATURALES  RESPONSABLES DE IVA</t>
  </si>
  <si>
    <t>PERSONAS JURÍDICAS</t>
  </si>
  <si>
    <t xml:space="preserve">ÍTEM </t>
  </si>
  <si>
    <t>ESPECIFICACIONES TÉCNICAS DE LOS BIENES Y/O SERVICIOS REQUERIDOS</t>
  </si>
  <si>
    <t xml:space="preserve">CANTIDAD </t>
  </si>
  <si>
    <t>UNIDAD DE MEDIDA</t>
  </si>
  <si>
    <t>VALOR UNITARIO</t>
  </si>
  <si>
    <t xml:space="preserve">PORCENTAJE DE IVA </t>
  </si>
  <si>
    <t xml:space="preserve">VALOR  IVA </t>
  </si>
  <si>
    <t xml:space="preserve">VALOR TOTAL UNITARIO </t>
  </si>
  <si>
    <t>SUBTOTAL</t>
  </si>
  <si>
    <t>IVA</t>
  </si>
  <si>
    <t>TOTAL</t>
  </si>
  <si>
    <t>UNIDAD</t>
  </si>
  <si>
    <t>VALOR NO GRAVADO (TARIFA 0)</t>
  </si>
  <si>
    <t>VALOR GRAVADO IVA 5%</t>
  </si>
  <si>
    <t>VALOR GRAVADO IVA 19%</t>
  </si>
  <si>
    <t>IVA 5%</t>
  </si>
  <si>
    <t>IVA 19 %</t>
  </si>
  <si>
    <t xml:space="preserve">TOTAL IVA </t>
  </si>
  <si>
    <t>TOTAL OFERTA</t>
  </si>
  <si>
    <t xml:space="preserve">FIRMA REPRESENTANTE LEGAL Y/O PERSONA NATURAL </t>
  </si>
  <si>
    <t>Código Serie Documental (Ver Tabla de Retención Documental).</t>
  </si>
  <si>
    <t>PUESTO EJECUTIVO: 
- Suministro e instalación de puesto en L, (140 cm ancho x 60 cm de fondo y 77 cm de alto), superficie de trabajo en material aglomerado de (30 mm) de espesor flotada y enchapada por ambas caras, superior en laminado de alta presión termo fundida de alto tráfico en formica (f8) e inferior en formica (f6) cantos enchapados con borde rígido en PVC de 2 mm de espesor y sistema de enchape térmico Colores y texturas a elegir. 
- Bandeja inferior porta cables con separador interno para conectividad. estructura rectangular mínimo (10cm) de ancho terminación con soldadura tipo mig y pintura en polvo electroestático color a elegir. 
- Grommet manual superior con tapa abatible para conexión de equipos (corriente regulada, voz y datos, HDMI, VGA) color y cantidad de compuestos a elegir, incluye conexión al punto eléctrico y red, 
- Base rectangular sujetador para la superficie de trabajo, en lamina coll-rolled calibre 18 en perfil cuadrado con soldadura tipo mig y pintura en polvo electroestático color a elegir. 
- Nivelador en polipropileno de alto impacto 5 mm espesor. - Faldón frontal interno flotado posible lamina de aglomerado de 18mm con laminado de alta presión (formica) por ambas caras color a elegir. cantos enchapados con borde rígido en PVC de 2 mm de espesor y sistema de enchape térmico.
 - Rodachinas en nylon para piso duro, Colores a elegir. - Incluye todos los herrajes y elementos necesarios para su instalación, a elegir. 
- VER PLANO DE DISEÑO</t>
  </si>
  <si>
    <t>PUESTO FUNCIONARIO: 
- Suministro e instalación de puesto (140 cm ancho x 60 cm de fondo y 77 cm de alto), superficie de trabajo en material aglomerado, (30 mm) de espesor flotada y enchapada por ambas cara superior en laminado de alta presión termo fundida de alto tráfico en formica (f8) e inferior en formica (f6), Cantos enchapados con borde rígido en PVC de 2 mm de espesor y sistema de enchape térmico colores y texturas a elegir. 
- Bandeja inferior porta cables con separador interno para conectividad. estructura rectangular mínimo (10cm) de ancho terminación con soldadura tipo mig y pintura en polvo electroestático color a elegir. 
- Grommet manual superior con tapa abatible para conexión de equipos (corriente regulada, voz y datos) bases en forma rectangular color a elegir, incluye conexión al punto eléctrico y red. 
- Base rectangular sujetador para la superficie de trabajo flotante, en lamina coll-rolled calibre 18 en perfil cuadrado con soldadura tipo mig y pintura en polvo electroestático color a elegir. 
- Nivelador en polipropileno de alto impacto 5 mm espesor. 
- Faldón frontal interno flotado posible lamina de aglomerado de 18mm con laminado de alta presión (formica) por ambas caras color a elegir. cantos enchapados con borde rígido en PVC de 2 mm de espesor y sistema de enchape térmico. 
- Incluye todos los herrajes y elementos necesarios para su instalación a elegir. 
- VER PLANO DE DISEÑO</t>
  </si>
  <si>
    <t>ARCHIVADOR DOS COLUMNAS: 
- Suministro e instalación de archivador dos columnas con las siguientes medidas frente 70 cm, fondo 45 cm, altura 1,07 mt, espacios 36,5 cm. 
- Material aglomerado de (30 mm) de espesor flotada y enchapada por ambas caras, superior en laminado de alta presión termo fundida de alto tráfico en formica (f8) e inferior en formica (f6) cantos enchapados con borde rígido en PVC de 2 mm de espesor y sistema de enchape térmico Colores y texturas a elegir.</t>
  </si>
  <si>
    <t>SILLA EJECUTIVA: 
- Suministro de silla Tipo ejecutiva con espaldar alto en malla de nylon tensada y estructura en aluminio o de soporte, ajustable de contacto permanente. 
- Asiento resistente mínimo 100 kg y anchura del asiento mínimo de 40 cm máximo de 50 cm, graduable en altura y profundidad, regulación de profundidad mediante slider (4 cm). Tapizado con espuma de alta densidad recubierto con paño tipo maya o tipo cuerotex. Espesor de asiento 6 cm aproximadamente neumático con nivelación a gas color a elegir. 
- Con control lumbar ajustable o gradual con mecanismo syncro con ajuste en tensión y regulable en reclinación. 
- Base nylon diámetro 64 cm con rodachinas con ejes en acero y goma de 60 mm, para piso duro con rotación de 360°. 
- Brazos inyectados en polipropileno graduables en altura y 3 posiciones con cinco bloqueos.</t>
  </si>
  <si>
    <t>SILLA GERENCIAL PARA MESA DE JUNTAS: 
- Suministro de silla tipo gerencial para mesa de juntas ergonómica, asiento y espaldar tapizado en cuerina, resistencia mínima de 100 kg, colores y diseños a elegir. 
- Base tipo europea cromada diámetro 70 cm con rodachinas con ejes en acero y goma de 60 mm, para piso duro con rotación de 360° 
- Mecanismo basculante 
- Brazos fijos cromados cubiertos en cuerina</t>
  </si>
  <si>
    <t>CAJONERA: 
- Rodante en lamina coll-rolled calibre 22, medidas de (65 cm de alto x 80 cm de frente x 46 cm de fondo), elaborada con frentes tipo de parche, enchapados en laminado alta presión termo fundida formica (f8) para las caras externas, sin manijas compuesta de al menos 3 cajones deslizables, cuenta con correderas full extensión, llave de seguridad metálica, incluye 1 gabinete con puertas de bisagra de cierre lento con 1 entrepaño graduable.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</si>
</sst>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3"/>
      <color theme="0" tint="-0.34998626667073579"/>
      <name val="Arial"/>
      <family val="2"/>
    </font>
    <font>
      <b/>
      <sz val="13"/>
      <color theme="0"/>
      <name val="Arial"/>
      <family val="2"/>
    </font>
    <font>
      <sz val="11"/>
      <color rgb="FF000000"/>
      <name val="Calibri"/>
      <family val="2"/>
      <charset val="204"/>
    </font>
    <font>
      <b/>
      <sz val="13"/>
      <name val="Arial"/>
      <family val="2"/>
    </font>
    <font>
      <sz val="13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9" fontId="0" fillId="0" borderId="0" xfId="1" applyFont="1"/>
    <xf numFmtId="0" fontId="5" fillId="2" borderId="0" xfId="0" applyFont="1" applyFill="1"/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43" fontId="5" fillId="0" borderId="16" xfId="4" applyFont="1" applyBorder="1" applyProtection="1">
      <protection hidden="1"/>
    </xf>
    <xf numFmtId="43" fontId="4" fillId="0" borderId="16" xfId="4" applyFont="1" applyBorder="1" applyProtection="1">
      <protection hidden="1"/>
    </xf>
    <xf numFmtId="43" fontId="5" fillId="0" borderId="16" xfId="4" applyFont="1" applyFill="1" applyBorder="1" applyProtection="1">
      <protection hidden="1"/>
    </xf>
    <xf numFmtId="43" fontId="4" fillId="0" borderId="18" xfId="4" applyFont="1" applyBorder="1" applyProtection="1">
      <protection hidden="1"/>
    </xf>
    <xf numFmtId="0" fontId="5" fillId="2" borderId="15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7" fillId="3" borderId="19" xfId="0" applyFont="1" applyFill="1" applyBorder="1" applyAlignment="1" applyProtection="1">
      <alignment horizontal="center" vertical="center" wrapText="1"/>
      <protection locked="0"/>
    </xf>
    <xf numFmtId="0" fontId="7" fillId="3" borderId="20" xfId="0" applyFont="1" applyFill="1" applyBorder="1" applyAlignment="1" applyProtection="1">
      <alignment horizontal="center" vertical="center" wrapText="1"/>
      <protection locked="0"/>
    </xf>
    <xf numFmtId="43" fontId="7" fillId="3" borderId="20" xfId="3" applyFont="1" applyFill="1" applyBorder="1" applyAlignment="1" applyProtection="1">
      <alignment horizontal="center" vertical="center" wrapText="1"/>
      <protection locked="0"/>
    </xf>
    <xf numFmtId="43" fontId="7" fillId="3" borderId="21" xfId="3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0" xfId="0" applyFont="1" applyFill="1" applyBorder="1"/>
    <xf numFmtId="0" fontId="5" fillId="2" borderId="10" xfId="0" applyFont="1" applyFill="1" applyBorder="1"/>
    <xf numFmtId="0" fontId="5" fillId="2" borderId="9" xfId="0" applyFont="1" applyFill="1" applyBorder="1" applyAlignment="1">
      <alignment horizontal="left"/>
    </xf>
    <xf numFmtId="0" fontId="5" fillId="2" borderId="9" xfId="0" applyFont="1" applyFill="1" applyBorder="1"/>
    <xf numFmtId="0" fontId="5" fillId="2" borderId="0" xfId="0" applyFont="1" applyFill="1" applyBorder="1" applyAlignment="1">
      <alignment wrapText="1"/>
    </xf>
    <xf numFmtId="0" fontId="5" fillId="0" borderId="11" xfId="0" applyFont="1" applyBorder="1" applyAlignment="1">
      <alignment vertical="center"/>
    </xf>
    <xf numFmtId="0" fontId="5" fillId="2" borderId="15" xfId="0" applyFont="1" applyFill="1" applyBorder="1" applyAlignment="1">
      <alignment wrapText="1"/>
    </xf>
    <xf numFmtId="0" fontId="5" fillId="2" borderId="15" xfId="0" applyFont="1" applyFill="1" applyBorder="1" applyAlignment="1">
      <alignment horizontal="center" vertical="center"/>
    </xf>
    <xf numFmtId="0" fontId="5" fillId="2" borderId="15" xfId="0" applyFont="1" applyFill="1" applyBorder="1"/>
    <xf numFmtId="0" fontId="5" fillId="2" borderId="12" xfId="0" applyFont="1" applyFill="1" applyBorder="1"/>
    <xf numFmtId="0" fontId="10" fillId="0" borderId="0" xfId="0" applyFont="1" applyFill="1" applyAlignment="1">
      <alignment vertical="center"/>
    </xf>
    <xf numFmtId="43" fontId="5" fillId="0" borderId="23" xfId="4" applyFont="1" applyBorder="1" applyProtection="1">
      <protection hidden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43" fontId="9" fillId="0" borderId="1" xfId="3" applyFont="1" applyFill="1" applyBorder="1" applyAlignment="1" applyProtection="1">
      <alignment horizontal="center" vertical="center" wrapText="1"/>
      <protection locked="0"/>
    </xf>
    <xf numFmtId="9" fontId="9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justify" vertical="center"/>
    </xf>
    <xf numFmtId="0" fontId="5" fillId="2" borderId="24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2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43" fontId="5" fillId="0" borderId="1" xfId="3" applyFont="1" applyBorder="1" applyAlignment="1" applyProtection="1">
      <alignment horizontal="right" vertical="center"/>
      <protection hidden="1"/>
    </xf>
    <xf numFmtId="43" fontId="4" fillId="0" borderId="1" xfId="3" applyFont="1" applyBorder="1" applyAlignment="1" applyProtection="1">
      <alignment horizontal="right" vertical="center"/>
      <protection hidden="1"/>
    </xf>
    <xf numFmtId="43" fontId="4" fillId="0" borderId="17" xfId="3" applyFont="1" applyBorder="1" applyAlignment="1" applyProtection="1">
      <alignment horizontal="right" vertical="center" wrapText="1"/>
      <protection hidden="1"/>
    </xf>
    <xf numFmtId="43" fontId="5" fillId="0" borderId="2" xfId="3" applyFont="1" applyBorder="1" applyAlignment="1" applyProtection="1">
      <alignment horizontal="right" vertical="center" wrapText="1"/>
      <protection hidden="1"/>
    </xf>
    <xf numFmtId="43" fontId="5" fillId="0" borderId="1" xfId="3" applyFont="1" applyBorder="1" applyAlignment="1" applyProtection="1">
      <alignment horizontal="right" vertical="center" wrapText="1"/>
      <protection hidden="1"/>
    </xf>
    <xf numFmtId="0" fontId="4" fillId="2" borderId="7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10">
    <cellStyle name="Millares" xfId="4" builtinId="3"/>
    <cellStyle name="Millares [0] 2" xfId="2" xr:uid="{00000000-0005-0000-0000-000001000000}"/>
    <cellStyle name="Millares [0] 2 2" xfId="6" xr:uid="{00000000-0005-0000-0000-000002000000}"/>
    <cellStyle name="Millares 2" xfId="3" xr:uid="{00000000-0005-0000-0000-000003000000}"/>
    <cellStyle name="Millares 2 2" xfId="7" xr:uid="{00000000-0005-0000-0000-000004000000}"/>
    <cellStyle name="Millares 3" xfId="8" xr:uid="{00000000-0005-0000-0000-000005000000}"/>
    <cellStyle name="Millares 4" xfId="9" xr:uid="{00000000-0005-0000-0000-000006000000}"/>
    <cellStyle name="Normal" xfId="0" builtinId="0"/>
    <cellStyle name="Normal 2" xfId="5" xr:uid="{00000000-0005-0000-0000-000008000000}"/>
    <cellStyle name="Porcentaje" xfId="1" builtinId="5"/>
  </cellStyles>
  <dxfs count="0"/>
  <tableStyles count="0" defaultTableStyle="TableStyleMedium2" defaultPivotStyle="PivotStyleLight16"/>
  <colors>
    <mruColors>
      <color rgb="FF00482B"/>
      <color rgb="FFFFE122"/>
      <color rgb="FF4B514E"/>
      <color rgb="FF292929"/>
      <color rgb="FF00484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375839</xdr:colOff>
      <xdr:row>0</xdr:row>
      <xdr:rowOff>125504</xdr:rowOff>
    </xdr:from>
    <xdr:to>
      <xdr:col>1</xdr:col>
      <xdr:colOff>323289</xdr:colOff>
      <xdr:row>2</xdr:row>
      <xdr:rowOff>188394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5839" y="125504"/>
          <a:ext cx="673031" cy="7200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view="pageBreakPreview" topLeftCell="A7" zoomScale="80" zoomScaleNormal="70" zoomScaleSheetLayoutView="80" zoomScalePageLayoutView="55" workbookViewId="0">
      <selection activeCell="B15" sqref="B15"/>
    </sheetView>
  </sheetViews>
  <sheetFormatPr baseColWidth="10" defaultColWidth="11.42578125" defaultRowHeight="16.5" x14ac:dyDescent="0.25"/>
  <cols>
    <col min="1" max="1" width="10.7109375" style="2" customWidth="1"/>
    <col min="2" max="2" width="74" style="9" customWidth="1"/>
    <col min="3" max="3" width="13.28515625" style="21" customWidth="1"/>
    <col min="4" max="10" width="18.28515625" style="2" customWidth="1"/>
    <col min="11" max="11" width="20.7109375" style="2" bestFit="1" customWidth="1"/>
    <col min="12" max="16384" width="11.42578125" style="2"/>
  </cols>
  <sheetData>
    <row r="1" spans="1:11" ht="36" customHeight="1" x14ac:dyDescent="0.2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1" x14ac:dyDescent="0.25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8"/>
    </row>
    <row r="3" spans="1:11" x14ac:dyDescent="0.25">
      <c r="A3" s="59"/>
      <c r="B3" s="60"/>
      <c r="C3" s="60"/>
      <c r="D3" s="60"/>
      <c r="E3" s="60"/>
      <c r="F3" s="60"/>
      <c r="G3" s="60"/>
      <c r="H3" s="60"/>
      <c r="I3" s="60"/>
      <c r="J3" s="60"/>
      <c r="K3" s="61"/>
    </row>
    <row r="4" spans="1:11" x14ac:dyDescent="0.25">
      <c r="A4" s="22"/>
      <c r="B4" s="23"/>
      <c r="C4" s="24"/>
      <c r="D4" s="25"/>
      <c r="E4" s="25"/>
      <c r="F4" s="25"/>
      <c r="G4" s="25"/>
      <c r="H4" s="25"/>
      <c r="I4" s="25"/>
      <c r="J4" s="25"/>
      <c r="K4" s="26"/>
    </row>
    <row r="5" spans="1:11" x14ac:dyDescent="0.25">
      <c r="A5" s="22"/>
      <c r="B5" s="23"/>
      <c r="C5" s="24"/>
      <c r="D5" s="25"/>
      <c r="E5" s="25"/>
      <c r="F5" s="25"/>
      <c r="G5" s="25"/>
      <c r="H5" s="25"/>
      <c r="I5" s="25"/>
      <c r="J5" s="25"/>
      <c r="K5" s="26"/>
    </row>
    <row r="6" spans="1:11" x14ac:dyDescent="0.25">
      <c r="A6" s="71" t="s">
        <v>2</v>
      </c>
      <c r="B6" s="72"/>
      <c r="C6" s="24"/>
      <c r="D6" s="3" t="s">
        <v>3</v>
      </c>
      <c r="E6" s="73"/>
      <c r="F6" s="74"/>
      <c r="G6" s="27"/>
      <c r="H6" s="4" t="s">
        <v>4</v>
      </c>
      <c r="I6" s="75"/>
      <c r="J6" s="76"/>
      <c r="K6" s="28"/>
    </row>
    <row r="7" spans="1:11" ht="17.25" thickBot="1" x14ac:dyDescent="0.3">
      <c r="A7" s="29"/>
      <c r="B7" s="6"/>
      <c r="C7" s="24"/>
      <c r="D7" s="7"/>
      <c r="E7" s="7"/>
      <c r="F7" s="7"/>
      <c r="G7" s="27"/>
      <c r="H7" s="7"/>
      <c r="I7" s="5"/>
      <c r="J7" s="5"/>
      <c r="K7" s="28"/>
    </row>
    <row r="8" spans="1:11" ht="17.25" thickBot="1" x14ac:dyDescent="0.3">
      <c r="A8" s="65" t="s">
        <v>5</v>
      </c>
      <c r="B8" s="66"/>
      <c r="C8" s="62" t="s">
        <v>6</v>
      </c>
      <c r="D8" s="63"/>
      <c r="E8" s="63"/>
      <c r="F8" s="64"/>
      <c r="G8" s="8"/>
      <c r="H8" s="7"/>
      <c r="I8" s="27"/>
      <c r="J8" s="27"/>
      <c r="K8" s="28"/>
    </row>
    <row r="9" spans="1:11" ht="17.25" thickBot="1" x14ac:dyDescent="0.3">
      <c r="A9" s="67"/>
      <c r="B9" s="68"/>
      <c r="C9" s="24"/>
      <c r="D9" s="7"/>
      <c r="E9" s="7"/>
      <c r="F9" s="7"/>
      <c r="G9" s="27"/>
      <c r="H9" s="7"/>
      <c r="I9" s="27"/>
      <c r="J9" s="27"/>
      <c r="K9" s="28"/>
    </row>
    <row r="10" spans="1:11" ht="17.25" thickBot="1" x14ac:dyDescent="0.3">
      <c r="A10" s="67"/>
      <c r="B10" s="68"/>
      <c r="C10" s="62" t="s">
        <v>7</v>
      </c>
      <c r="D10" s="63"/>
      <c r="E10" s="63"/>
      <c r="F10" s="64"/>
      <c r="G10" s="8"/>
      <c r="H10" s="7"/>
      <c r="I10" s="27"/>
      <c r="J10" s="27"/>
      <c r="K10" s="28"/>
    </row>
    <row r="11" spans="1:11" ht="17.25" thickBot="1" x14ac:dyDescent="0.3">
      <c r="A11" s="67"/>
      <c r="B11" s="68"/>
      <c r="C11" s="24"/>
      <c r="D11" s="7"/>
      <c r="E11" s="7"/>
      <c r="F11" s="7"/>
      <c r="G11" s="27"/>
      <c r="H11" s="7"/>
      <c r="I11" s="27"/>
      <c r="J11" s="27"/>
      <c r="K11" s="28"/>
    </row>
    <row r="12" spans="1:11" ht="17.25" thickBot="1" x14ac:dyDescent="0.3">
      <c r="A12" s="69"/>
      <c r="B12" s="70"/>
      <c r="C12" s="62" t="s">
        <v>8</v>
      </c>
      <c r="D12" s="63"/>
      <c r="E12" s="63"/>
      <c r="F12" s="64"/>
      <c r="G12" s="8"/>
      <c r="H12" s="7"/>
      <c r="I12" s="5"/>
      <c r="J12" s="5"/>
      <c r="K12" s="28"/>
    </row>
    <row r="13" spans="1:11" ht="17.25" thickBot="1" x14ac:dyDescent="0.3">
      <c r="A13" s="30"/>
      <c r="B13" s="31"/>
      <c r="C13" s="24"/>
      <c r="D13" s="27"/>
      <c r="E13" s="27"/>
      <c r="F13" s="27"/>
      <c r="G13" s="27"/>
      <c r="H13" s="27"/>
      <c r="I13" s="27"/>
      <c r="J13" s="27"/>
      <c r="K13" s="28"/>
    </row>
    <row r="14" spans="1:11" s="10" customFormat="1" ht="49.5" x14ac:dyDescent="0.25">
      <c r="A14" s="17" t="s">
        <v>9</v>
      </c>
      <c r="B14" s="18" t="s">
        <v>10</v>
      </c>
      <c r="C14" s="18" t="s">
        <v>11</v>
      </c>
      <c r="D14" s="18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19" t="s">
        <v>17</v>
      </c>
      <c r="J14" s="19" t="s">
        <v>18</v>
      </c>
      <c r="K14" s="20" t="s">
        <v>19</v>
      </c>
    </row>
    <row r="15" spans="1:11" s="37" customFormat="1" ht="279" customHeight="1" x14ac:dyDescent="0.25">
      <c r="A15" s="39">
        <v>1</v>
      </c>
      <c r="B15" s="40" t="s">
        <v>30</v>
      </c>
      <c r="C15" s="40">
        <v>4</v>
      </c>
      <c r="D15" s="40" t="s">
        <v>20</v>
      </c>
      <c r="E15" s="41"/>
      <c r="F15" s="42"/>
      <c r="G15" s="41"/>
      <c r="H15" s="41"/>
      <c r="I15" s="41"/>
      <c r="J15" s="41"/>
      <c r="K15" s="41"/>
    </row>
    <row r="16" spans="1:11" s="37" customFormat="1" ht="285.75" customHeight="1" x14ac:dyDescent="0.25">
      <c r="A16" s="39">
        <v>2</v>
      </c>
      <c r="B16" s="40" t="s">
        <v>31</v>
      </c>
      <c r="C16" s="40">
        <v>29</v>
      </c>
      <c r="D16" s="40" t="s">
        <v>20</v>
      </c>
      <c r="E16" s="41"/>
      <c r="F16" s="42"/>
      <c r="G16" s="41"/>
      <c r="H16" s="41"/>
      <c r="I16" s="41"/>
      <c r="J16" s="41"/>
      <c r="K16" s="41"/>
    </row>
    <row r="17" spans="1:11" s="37" customFormat="1" ht="126.75" customHeight="1" x14ac:dyDescent="0.25">
      <c r="A17" s="39">
        <v>3</v>
      </c>
      <c r="B17" s="43" t="s">
        <v>32</v>
      </c>
      <c r="C17" s="40">
        <v>1</v>
      </c>
      <c r="D17" s="40" t="s">
        <v>20</v>
      </c>
      <c r="E17" s="41"/>
      <c r="F17" s="42"/>
      <c r="G17" s="41"/>
      <c r="H17" s="41"/>
      <c r="I17" s="41"/>
      <c r="J17" s="41"/>
      <c r="K17" s="41"/>
    </row>
    <row r="18" spans="1:11" s="37" customFormat="1" ht="204.75" customHeight="1" x14ac:dyDescent="0.25">
      <c r="A18" s="39">
        <v>4</v>
      </c>
      <c r="B18" s="40" t="s">
        <v>33</v>
      </c>
      <c r="C18" s="40">
        <v>29</v>
      </c>
      <c r="D18" s="40" t="s">
        <v>20</v>
      </c>
      <c r="E18" s="41"/>
      <c r="F18" s="42"/>
      <c r="G18" s="41"/>
      <c r="H18" s="41"/>
      <c r="I18" s="41"/>
      <c r="J18" s="41"/>
      <c r="K18" s="41"/>
    </row>
    <row r="19" spans="1:11" s="37" customFormat="1" ht="128.25" customHeight="1" x14ac:dyDescent="0.25">
      <c r="A19" s="39">
        <v>5</v>
      </c>
      <c r="B19" s="40" t="s">
        <v>34</v>
      </c>
      <c r="C19" s="40">
        <v>14</v>
      </c>
      <c r="D19" s="40" t="s">
        <v>20</v>
      </c>
      <c r="E19" s="41"/>
      <c r="F19" s="42"/>
      <c r="G19" s="41"/>
      <c r="H19" s="41"/>
      <c r="I19" s="41"/>
      <c r="J19" s="41"/>
      <c r="K19" s="41"/>
    </row>
    <row r="20" spans="1:11" s="37" customFormat="1" ht="95.25" customHeight="1" x14ac:dyDescent="0.25">
      <c r="A20" s="39">
        <v>6</v>
      </c>
      <c r="B20" s="40" t="s">
        <v>35</v>
      </c>
      <c r="C20" s="40">
        <v>33</v>
      </c>
      <c r="D20" s="40" t="s">
        <v>20</v>
      </c>
      <c r="E20" s="41"/>
      <c r="F20" s="42"/>
      <c r="G20" s="41"/>
      <c r="H20" s="41"/>
      <c r="I20" s="41"/>
      <c r="J20" s="41"/>
      <c r="K20" s="41"/>
    </row>
    <row r="21" spans="1:11" s="10" customFormat="1" x14ac:dyDescent="0.25">
      <c r="A21" s="44"/>
      <c r="B21" s="45"/>
      <c r="C21" s="45"/>
      <c r="D21" s="45"/>
      <c r="E21" s="45"/>
      <c r="F21" s="45"/>
      <c r="G21" s="45"/>
      <c r="H21" s="51" t="s">
        <v>21</v>
      </c>
      <c r="I21" s="51"/>
      <c r="J21" s="51"/>
      <c r="K21" s="38">
        <f>SUMIF(F:F,0%,I:I)</f>
        <v>0</v>
      </c>
    </row>
    <row r="22" spans="1:11" s="10" customFormat="1" x14ac:dyDescent="0.25">
      <c r="A22" s="46"/>
      <c r="B22" s="47"/>
      <c r="C22" s="47"/>
      <c r="D22" s="47"/>
      <c r="E22" s="47"/>
      <c r="F22" s="47"/>
      <c r="G22" s="47"/>
      <c r="H22" s="52" t="s">
        <v>22</v>
      </c>
      <c r="I22" s="52"/>
      <c r="J22" s="52"/>
      <c r="K22" s="11">
        <f>SUMIF(F:F,5%,I:I)</f>
        <v>0</v>
      </c>
    </row>
    <row r="23" spans="1:11" s="10" customFormat="1" x14ac:dyDescent="0.25">
      <c r="A23" s="46"/>
      <c r="B23" s="47"/>
      <c r="C23" s="47"/>
      <c r="D23" s="47"/>
      <c r="E23" s="47"/>
      <c r="F23" s="47"/>
      <c r="G23" s="47"/>
      <c r="H23" s="52" t="s">
        <v>23</v>
      </c>
      <c r="I23" s="52"/>
      <c r="J23" s="52"/>
      <c r="K23" s="11">
        <f>SUMIF(F:F,19%,I:I)</f>
        <v>0</v>
      </c>
    </row>
    <row r="24" spans="1:11" s="10" customFormat="1" x14ac:dyDescent="0.25">
      <c r="A24" s="46"/>
      <c r="B24" s="47"/>
      <c r="C24" s="47"/>
      <c r="D24" s="47"/>
      <c r="E24" s="47"/>
      <c r="F24" s="47"/>
      <c r="G24" s="47"/>
      <c r="H24" s="49" t="s">
        <v>17</v>
      </c>
      <c r="I24" s="49"/>
      <c r="J24" s="49"/>
      <c r="K24" s="12">
        <f>SUM(K21:K23)</f>
        <v>0</v>
      </c>
    </row>
    <row r="25" spans="1:11" s="10" customFormat="1" x14ac:dyDescent="0.25">
      <c r="A25" s="46"/>
      <c r="B25" s="47"/>
      <c r="C25" s="47"/>
      <c r="D25" s="47"/>
      <c r="E25" s="47"/>
      <c r="F25" s="47"/>
      <c r="G25" s="47"/>
      <c r="H25" s="48" t="s">
        <v>24</v>
      </c>
      <c r="I25" s="48"/>
      <c r="J25" s="48"/>
      <c r="K25" s="13">
        <f>ROUND(K22*5%,0)</f>
        <v>0</v>
      </c>
    </row>
    <row r="26" spans="1:11" s="10" customFormat="1" x14ac:dyDescent="0.25">
      <c r="A26" s="46"/>
      <c r="B26" s="47"/>
      <c r="C26" s="47"/>
      <c r="D26" s="47"/>
      <c r="E26" s="47"/>
      <c r="F26" s="47"/>
      <c r="G26" s="47"/>
      <c r="H26" s="48" t="s">
        <v>25</v>
      </c>
      <c r="I26" s="48"/>
      <c r="J26" s="48"/>
      <c r="K26" s="11">
        <f>ROUND(K23*19%,0)</f>
        <v>0</v>
      </c>
    </row>
    <row r="27" spans="1:11" s="10" customFormat="1" x14ac:dyDescent="0.25">
      <c r="A27" s="46"/>
      <c r="B27" s="47"/>
      <c r="C27" s="47"/>
      <c r="D27" s="47"/>
      <c r="E27" s="47"/>
      <c r="F27" s="47"/>
      <c r="G27" s="47"/>
      <c r="H27" s="49" t="s">
        <v>26</v>
      </c>
      <c r="I27" s="49"/>
      <c r="J27" s="49"/>
      <c r="K27" s="12">
        <f>SUM(K25:K26)</f>
        <v>0</v>
      </c>
    </row>
    <row r="28" spans="1:11" s="10" customFormat="1" ht="17.25" thickBot="1" x14ac:dyDescent="0.3">
      <c r="A28" s="46"/>
      <c r="B28" s="47"/>
      <c r="C28" s="47"/>
      <c r="D28" s="47"/>
      <c r="E28" s="47"/>
      <c r="F28" s="47"/>
      <c r="G28" s="47"/>
      <c r="H28" s="50" t="s">
        <v>27</v>
      </c>
      <c r="I28" s="50"/>
      <c r="J28" s="50"/>
      <c r="K28" s="14">
        <f>+K24+K27</f>
        <v>0</v>
      </c>
    </row>
    <row r="29" spans="1:11" x14ac:dyDescent="0.25">
      <c r="A29" s="30"/>
      <c r="B29" s="31"/>
      <c r="C29" s="24"/>
      <c r="D29" s="27"/>
      <c r="E29" s="27"/>
      <c r="F29" s="27"/>
      <c r="G29" s="27"/>
      <c r="H29" s="27"/>
      <c r="I29" s="27"/>
      <c r="J29" s="27"/>
      <c r="K29" s="28"/>
    </row>
    <row r="30" spans="1:11" x14ac:dyDescent="0.25">
      <c r="A30" s="30"/>
      <c r="B30" s="31"/>
      <c r="C30" s="24"/>
      <c r="D30" s="27"/>
      <c r="E30" s="27"/>
      <c r="F30" s="27"/>
      <c r="G30" s="27"/>
      <c r="H30" s="27"/>
      <c r="I30" s="27"/>
      <c r="J30" s="27"/>
      <c r="K30" s="28"/>
    </row>
    <row r="31" spans="1:11" x14ac:dyDescent="0.25">
      <c r="A31" s="30"/>
      <c r="B31" s="31"/>
      <c r="C31" s="24"/>
      <c r="D31" s="27"/>
      <c r="E31" s="27"/>
      <c r="F31" s="27"/>
      <c r="G31" s="27"/>
      <c r="H31" s="27"/>
      <c r="I31" s="27"/>
      <c r="J31" s="27"/>
      <c r="K31" s="28"/>
    </row>
    <row r="32" spans="1:11" x14ac:dyDescent="0.25">
      <c r="A32" s="30"/>
      <c r="B32" s="31"/>
      <c r="C32" s="24"/>
      <c r="D32" s="27"/>
      <c r="E32" s="27"/>
      <c r="F32" s="27"/>
      <c r="G32" s="27"/>
      <c r="H32" s="27"/>
      <c r="I32" s="27"/>
      <c r="J32" s="27"/>
      <c r="K32" s="28"/>
    </row>
    <row r="33" spans="1:11" ht="17.25" thickBot="1" x14ac:dyDescent="0.3">
      <c r="A33" s="30"/>
      <c r="B33" s="15"/>
      <c r="C33" s="24"/>
      <c r="D33" s="27"/>
      <c r="E33" s="27"/>
      <c r="F33" s="27"/>
      <c r="G33" s="27"/>
      <c r="H33" s="27"/>
      <c r="I33" s="27"/>
      <c r="J33" s="27"/>
      <c r="K33" s="28"/>
    </row>
    <row r="34" spans="1:11" x14ac:dyDescent="0.25">
      <c r="A34" s="30"/>
      <c r="B34" s="16" t="s">
        <v>28</v>
      </c>
      <c r="C34" s="24"/>
      <c r="D34" s="27"/>
      <c r="E34" s="27"/>
      <c r="F34" s="27"/>
      <c r="G34" s="27"/>
      <c r="H34" s="27"/>
      <c r="I34" s="27"/>
      <c r="J34" s="27"/>
      <c r="K34" s="28"/>
    </row>
    <row r="35" spans="1:11" x14ac:dyDescent="0.25">
      <c r="A35" s="30"/>
      <c r="B35" s="31"/>
      <c r="C35" s="24"/>
      <c r="D35" s="27"/>
      <c r="E35" s="27"/>
      <c r="F35" s="27"/>
      <c r="G35" s="27"/>
      <c r="H35" s="27"/>
      <c r="I35" s="27"/>
      <c r="J35" s="27"/>
      <c r="K35" s="28"/>
    </row>
    <row r="36" spans="1:11" ht="17.25" thickBot="1" x14ac:dyDescent="0.3">
      <c r="A36" s="32" t="s">
        <v>29</v>
      </c>
      <c r="B36" s="33"/>
      <c r="C36" s="34"/>
      <c r="D36" s="35"/>
      <c r="E36" s="35"/>
      <c r="F36" s="35"/>
      <c r="G36" s="35"/>
      <c r="H36" s="35"/>
      <c r="I36" s="35"/>
      <c r="J36" s="35"/>
      <c r="K36" s="36"/>
    </row>
  </sheetData>
  <sheetProtection formatRows="0" insertRows="0" deleteRows="0"/>
  <mergeCells count="19">
    <mergeCell ref="A1:K1"/>
    <mergeCell ref="A2:K2"/>
    <mergeCell ref="A3:K3"/>
    <mergeCell ref="C8:F8"/>
    <mergeCell ref="A8:B12"/>
    <mergeCell ref="A6:B6"/>
    <mergeCell ref="C10:F10"/>
    <mergeCell ref="C12:F12"/>
    <mergeCell ref="E6:F6"/>
    <mergeCell ref="I6:J6"/>
    <mergeCell ref="A21:G28"/>
    <mergeCell ref="H26:J26"/>
    <mergeCell ref="H27:J27"/>
    <mergeCell ref="H28:J28"/>
    <mergeCell ref="H21:J21"/>
    <mergeCell ref="H22:J22"/>
    <mergeCell ref="H23:J23"/>
    <mergeCell ref="H24:J24"/>
    <mergeCell ref="H25:J25"/>
  </mergeCells>
  <pageMargins left="0.23622047244094491" right="0.23622047244094491" top="0.74803149606299213" bottom="0.74803149606299213" header="0.31496062992125984" footer="0.31496062992125984"/>
  <pageSetup scale="42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7:D10"/>
  <sheetViews>
    <sheetView workbookViewId="0">
      <selection activeCell="D10" sqref="D10"/>
    </sheetView>
  </sheetViews>
  <sheetFormatPr baseColWidth="10" defaultColWidth="11.42578125" defaultRowHeight="15" x14ac:dyDescent="0.25"/>
  <sheetData>
    <row r="7" spans="4:4" x14ac:dyDescent="0.25">
      <c r="D7" s="1">
        <v>0</v>
      </c>
    </row>
    <row r="8" spans="4:4" x14ac:dyDescent="0.25">
      <c r="D8" s="1">
        <v>0.05</v>
      </c>
    </row>
    <row r="9" spans="4:4" x14ac:dyDescent="0.25">
      <c r="D9" s="1">
        <v>0.19</v>
      </c>
    </row>
    <row r="10" spans="4:4" x14ac:dyDescent="0.25">
      <c r="D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HERNAN DARIO GONZALEZ MOLINA</dc:creator>
  <cp:keywords/>
  <dc:description/>
  <cp:lastModifiedBy>Monica Maritza Sotelo Mora</cp:lastModifiedBy>
  <cp:revision/>
  <dcterms:created xsi:type="dcterms:W3CDTF">2017-04-28T13:22:52Z</dcterms:created>
  <dcterms:modified xsi:type="dcterms:W3CDTF">2022-07-05T22:11:24Z</dcterms:modified>
  <cp:category/>
  <cp:contentStatus/>
</cp:coreProperties>
</file>