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mc:AlternateContent xmlns:mc="http://schemas.openxmlformats.org/markup-compatibility/2006">
    <mc:Choice Requires="x15">
      <x15ac:absPath xmlns:x15ac="http://schemas.microsoft.com/office/spreadsheetml/2010/11/ac" url="C:\Users\hyvalbuena\OneDrive - Universidad de Cundinamarca\HEIDY-2022\15. F-CD-150 MATERIALES DEPORTIVOS\3. DOCUMENTOS A PUBLICAR\"/>
    </mc:Choice>
  </mc:AlternateContent>
  <xr:revisionPtr revIDLastSave="21" documentId="6_{86686502-2332-46D2-A1CB-D1B26C8A1D23}" xr6:coauthVersionLast="36" xr6:coauthVersionMax="47" xr10:uidLastSave="{1424B1D1-6677-489E-B191-6C09F8B91CF7}"/>
  <bookViews>
    <workbookView xWindow="-105" yWindow="-105" windowWidth="15465" windowHeight="8235" xr2:uid="{00000000-000D-0000-FFFF-FFFF00000000}"/>
  </bookViews>
  <sheets>
    <sheet name="Hoja1" sheetId="1" r:id="rId1"/>
    <sheet name="Hoja2" sheetId="2" r:id="rId2"/>
  </sheets>
  <definedNames>
    <definedName name="_xlnm.Print_Area" localSheetId="0">Hoja1!$A$1:$O$55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J20" i="1"/>
  <c r="N20" i="1" s="1"/>
  <c r="L20" i="1"/>
  <c r="H21" i="1"/>
  <c r="J21" i="1"/>
  <c r="N21" i="1" s="1"/>
  <c r="L21" i="1"/>
  <c r="H22" i="1"/>
  <c r="J22" i="1"/>
  <c r="N22" i="1" s="1"/>
  <c r="L22" i="1"/>
  <c r="H23" i="1"/>
  <c r="M23" i="1" s="1"/>
  <c r="J23" i="1"/>
  <c r="N23" i="1" s="1"/>
  <c r="L23" i="1"/>
  <c r="H24" i="1"/>
  <c r="J24" i="1"/>
  <c r="N24" i="1" s="1"/>
  <c r="L24" i="1"/>
  <c r="M24" i="1"/>
  <c r="H25" i="1"/>
  <c r="J25" i="1"/>
  <c r="N25" i="1" s="1"/>
  <c r="L25" i="1"/>
  <c r="H26" i="1"/>
  <c r="M26" i="1" s="1"/>
  <c r="J26" i="1"/>
  <c r="N26" i="1" s="1"/>
  <c r="L26" i="1"/>
  <c r="H27" i="1"/>
  <c r="J27" i="1"/>
  <c r="K27" i="1" s="1"/>
  <c r="L27" i="1"/>
  <c r="M27" i="1"/>
  <c r="H28" i="1"/>
  <c r="J28" i="1"/>
  <c r="N28" i="1" s="1"/>
  <c r="L28" i="1"/>
  <c r="M28" i="1"/>
  <c r="H29" i="1"/>
  <c r="M29" i="1" s="1"/>
  <c r="J29" i="1"/>
  <c r="K29" i="1" s="1"/>
  <c r="L29" i="1"/>
  <c r="N29" i="1"/>
  <c r="H30" i="1"/>
  <c r="M30" i="1" s="1"/>
  <c r="J30" i="1"/>
  <c r="N30" i="1" s="1"/>
  <c r="L30" i="1"/>
  <c r="H31" i="1"/>
  <c r="J31" i="1"/>
  <c r="N31" i="1" s="1"/>
  <c r="L31" i="1"/>
  <c r="H32" i="1"/>
  <c r="J32" i="1"/>
  <c r="L32" i="1"/>
  <c r="N32" i="1"/>
  <c r="H33" i="1"/>
  <c r="M33" i="1" s="1"/>
  <c r="J33" i="1"/>
  <c r="N33" i="1" s="1"/>
  <c r="L33" i="1"/>
  <c r="H34" i="1"/>
  <c r="J34" i="1"/>
  <c r="N34" i="1" s="1"/>
  <c r="L34" i="1"/>
  <c r="H35" i="1"/>
  <c r="M35" i="1" s="1"/>
  <c r="J35" i="1"/>
  <c r="N35" i="1" s="1"/>
  <c r="L35" i="1"/>
  <c r="O35" i="1" s="1"/>
  <c r="H36" i="1"/>
  <c r="M36" i="1" s="1"/>
  <c r="J36" i="1"/>
  <c r="N36" i="1" s="1"/>
  <c r="L36" i="1"/>
  <c r="H37" i="1"/>
  <c r="J37" i="1"/>
  <c r="N37" i="1" s="1"/>
  <c r="L37" i="1"/>
  <c r="K24" i="1" l="1"/>
  <c r="K20" i="1"/>
  <c r="K31" i="1"/>
  <c r="N27" i="1"/>
  <c r="O27" i="1" s="1"/>
  <c r="O29" i="1"/>
  <c r="K36" i="1"/>
  <c r="M31" i="1"/>
  <c r="O36" i="1"/>
  <c r="K37" i="1"/>
  <c r="K35" i="1"/>
  <c r="K34" i="1"/>
  <c r="M34" i="1"/>
  <c r="O34" i="1" s="1"/>
  <c r="O33" i="1"/>
  <c r="K33" i="1"/>
  <c r="K32" i="1"/>
  <c r="O31" i="1"/>
  <c r="K30" i="1"/>
  <c r="O30" i="1"/>
  <c r="K28" i="1"/>
  <c r="O26" i="1"/>
  <c r="K25" i="1"/>
  <c r="O24" i="1"/>
  <c r="K22" i="1"/>
  <c r="K21" i="1"/>
  <c r="O23" i="1"/>
  <c r="O28" i="1"/>
  <c r="O25" i="1"/>
  <c r="K23" i="1"/>
  <c r="M21" i="1"/>
  <c r="O21" i="1" s="1"/>
  <c r="M22" i="1"/>
  <c r="O22" i="1" s="1"/>
  <c r="K26" i="1"/>
  <c r="M20" i="1"/>
  <c r="O20" i="1" s="1"/>
  <c r="M32" i="1"/>
  <c r="O32" i="1" s="1"/>
  <c r="M37" i="1"/>
  <c r="O37" i="1" s="1"/>
  <c r="M25" i="1"/>
  <c r="H19" i="1"/>
  <c r="O39" i="1" l="1"/>
  <c r="O42" i="1" s="1"/>
  <c r="L19" i="1"/>
  <c r="O38" i="1" s="1"/>
  <c r="J19" i="1" l="1"/>
  <c r="N19" i="1" l="1"/>
  <c r="O45" i="1" l="1"/>
  <c r="O46" i="1" s="1"/>
  <c r="K19" i="1"/>
  <c r="M19" i="1" l="1"/>
  <c r="O19" i="1" s="1"/>
  <c r="O40" i="1"/>
  <c r="O43" i="1" l="1"/>
  <c r="O44" i="1" s="1"/>
  <c r="O41" i="1"/>
  <c r="O4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<sst xmlns="http://schemas.openxmlformats.org/spreadsheetml/2006/main" count="80" uniqueCount="62">
  <si>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</si>
  <si>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</si>
  <si>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</si>
  <si>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</si>
  <si>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</si>
  <si>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</si>
  <si>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</si>
  <si>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</si>
  <si>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</si>
  <si>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</si>
  <si>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</si>
  <si>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</si>
  <si>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</si>
  <si>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</si>
  <si>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</si>
  <si>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</si>
  <si>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</si>
  <si>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</si>
  <si>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</si>
  <si>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</si>
  <si>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</si>
  <si>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</si>
  <si>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</si>
  <si>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</si>
  <si>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</si>
  <si>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</si>
  <si>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</si>
  <si>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</si>
  <si>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</si>
  <si>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</si>
  <si>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</si>
  <si>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</si>
  <si>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</si>
  <si>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OFERTA ECONÓMICA CUANTÍA INFERIOR A 100 S.M.M.L.V</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</si>
  <si>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</si>
  <si>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</si>
  <si>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</si>
  <si>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</si>
  <si>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</si>
  <si>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</si>
  <si>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UNIDAD</t>
  </si>
  <si>
    <r>
      <rPr>
        <b/>
        <sz val="11"/>
        <color theme="1"/>
        <rFont val="Arial"/>
        <family val="2"/>
      </rPr>
      <t>NOTA 1:</t>
    </r>
    <r>
      <rPr>
        <sz val="11"/>
        <color theme="1"/>
        <rFont val="Arial"/>
        <family val="2"/>
      </rPr>
      <t xml:space="preserve"> Señor cotizante tenga en cuenta que es su obligación conocer y aplicar el tipo de tributo de acuerdo al bien y/o servicio a ofertar.
</t>
    </r>
    <r>
      <rPr>
        <b/>
        <sz val="11"/>
        <color theme="1"/>
        <rFont val="Arial"/>
        <family val="2"/>
      </rPr>
      <t>NOTA 2:</t>
    </r>
    <r>
      <rPr>
        <sz val="11"/>
        <color theme="1"/>
        <rFont val="Arial"/>
        <family val="2"/>
      </rPr>
      <t xml:space="preserve"> Señor cotizante recuerde que este formato se encuentra formulado y no admite valores con decimales en los precios unitarios.
</t>
    </r>
    <r>
      <rPr>
        <b/>
        <sz val="11"/>
        <color theme="1"/>
        <rFont val="Arial"/>
        <family val="2"/>
      </rPr>
      <t>NOTA 3:</t>
    </r>
    <r>
      <rPr>
        <sz val="11"/>
        <color theme="1"/>
        <rFont val="Arial"/>
        <family val="2"/>
      </rPr>
      <t xml:space="preserve"> Tenga en cuenta el “Art. 477” del estatuto tributario, donde se presenta la aclaración de bienes exentos. 
</t>
    </r>
    <r>
      <rPr>
        <b/>
        <sz val="11"/>
        <color theme="1"/>
        <rFont val="Arial"/>
        <family val="2"/>
      </rPr>
      <t>NOTA 4:</t>
    </r>
    <r>
      <rPr>
        <sz val="11"/>
        <color theme="1"/>
        <rFont val="Arial"/>
        <family val="2"/>
      </rPr>
      <t xml:space="preserve"> Tenga en cuenta el “Art. 476” del estatuto tributario,  donde se presenta la aclaración de servicios excluidos.                                                                  
</t>
    </r>
    <r>
      <rPr>
        <b/>
        <sz val="11"/>
        <color theme="1"/>
        <rFont val="Arial"/>
        <family val="2"/>
      </rPr>
      <t>NOTA 5</t>
    </r>
    <r>
      <rPr>
        <sz val="11"/>
        <color theme="1"/>
        <rFont val="Arial"/>
        <family val="2"/>
      </rPr>
      <t>: Tenga en cuenta  que lo dispuesto en los artículos 426, 512-1,</t>
    </r>
    <r>
      <rPr>
        <b/>
        <sz val="11"/>
        <color theme="1"/>
        <rFont val="Arial"/>
        <family val="2"/>
      </rPr>
      <t xml:space="preserve"> HASTA</t>
    </r>
    <r>
      <rPr>
        <sz val="11"/>
        <color theme="1"/>
        <rFont val="Arial"/>
        <family val="2"/>
      </rPr>
      <t xml:space="preserve"> 512-13 del Estatuto tributario y normas concordantes. los cuales hacen referencia</t>
    </r>
    <r>
      <rPr>
        <b/>
        <sz val="11"/>
        <color theme="1"/>
        <rFont val="Arial"/>
        <family val="2"/>
      </rPr>
      <t xml:space="preserve"> IMPUESTO NACIONAL AL CONSUMO</t>
    </r>
    <r>
      <rPr>
        <sz val="11"/>
        <color theme="1"/>
        <rFont val="Arial"/>
        <family val="2"/>
      </rPr>
      <t xml:space="preserve"> para Personas Naturales y Persona Juridicas.                                                                                                                                                                                                                                                                                                                                                                                                                                                                                  
</t>
    </r>
    <r>
      <rPr>
        <b/>
        <sz val="11"/>
        <color theme="1"/>
        <rFont val="Arial"/>
        <family val="2"/>
      </rPr>
      <t>NOTA 7:</t>
    </r>
    <r>
      <rPr>
        <sz val="11"/>
        <color theme="1"/>
        <rFont val="Arial"/>
        <family val="2"/>
      </rPr>
      <t xml:space="preserve"> Los bienes y/o servicios que se encuentren ofertados con tarifa diferencial en </t>
    </r>
    <r>
      <rPr>
        <b/>
        <sz val="11"/>
        <color theme="1"/>
        <rFont val="Arial"/>
        <family val="2"/>
      </rPr>
      <t xml:space="preserve">(IVA) </t>
    </r>
    <r>
      <rPr>
        <sz val="11"/>
        <color theme="1"/>
        <rFont val="Arial"/>
        <family val="2"/>
      </rPr>
      <t>o lo no responsables del</t>
    </r>
    <r>
      <rPr>
        <b/>
        <sz val="11"/>
        <color theme="1"/>
        <rFont val="Arial"/>
        <family val="2"/>
      </rPr>
      <t xml:space="preserve">  IMPUESTO NACIONAL AL CONSUMO </t>
    </r>
    <r>
      <rPr>
        <sz val="11"/>
        <color theme="1"/>
        <rFont val="Arial"/>
        <family val="2"/>
      </rPr>
      <t xml:space="preserve">a lo contemplado en estatuto Tributario y normas concordantes, deberán  allegar   justificación emitida por un Contador Público en los términos  Tributarios  que lo sustente. En caso de </t>
    </r>
    <r>
      <rPr>
        <b/>
        <sz val="11"/>
        <color theme="1"/>
        <rFont val="Arial"/>
        <family val="2"/>
      </rPr>
      <t>NO APORTAR</t>
    </r>
    <r>
      <rPr>
        <sz val="11"/>
        <color theme="1"/>
        <rFont val="Arial"/>
        <family val="2"/>
      </rPr>
      <t xml:space="preserve"> dicha información se establece como causal de </t>
    </r>
    <r>
      <rPr>
        <b/>
        <sz val="11"/>
        <color theme="1"/>
        <rFont val="Arial"/>
        <family val="2"/>
      </rPr>
      <t>RECHAZO</t>
    </r>
    <r>
      <rPr>
        <sz val="11"/>
        <color theme="1"/>
        <rFont val="Arial"/>
        <family val="2"/>
      </rPr>
      <t xml:space="preserve"> de la COTIZACIÓN o PROPUESTA.  
</t>
    </r>
    <r>
      <rPr>
        <b/>
        <sz val="11"/>
        <color theme="1"/>
        <rFont val="Arial"/>
        <family val="2"/>
      </rPr>
      <t>NOTA 8:</t>
    </r>
    <r>
      <rPr>
        <sz val="11"/>
        <color theme="1"/>
        <rFont val="Arial"/>
        <family val="2"/>
      </rPr>
      <t xml:space="preserve"> La validez de la cotización no podrá ser Inferior 30 días.
</t>
    </r>
    <r>
      <rPr>
        <b/>
        <sz val="11"/>
        <color theme="1"/>
        <rFont val="Arial"/>
        <family val="2"/>
      </rPr>
      <t>NOTA 9:</t>
    </r>
    <r>
      <rPr>
        <sz val="11"/>
        <color theme="1"/>
        <rFont val="Arial"/>
        <family val="2"/>
      </rPr>
      <t xml:space="preserve"> Recuerde que la forma de pago se debe sujetar a las condiciones establecidas por la Universidad de Cundinamarca para el presente proceso.
</t>
    </r>
    <r>
      <rPr>
        <b/>
        <sz val="11"/>
        <color theme="1"/>
        <rFont val="Arial"/>
        <family val="2"/>
      </rPr>
      <t>NOTA 10:</t>
    </r>
    <r>
      <rPr>
        <sz val="11"/>
        <color theme="1"/>
        <rFont val="Arial"/>
        <family val="2"/>
      </rPr>
      <t xml:space="preserve"> Verifique el término de ejecución establecido en los términos de la invitación cuantía inferior a 100 SMMLV.
</t>
    </r>
    <r>
      <rPr>
        <b/>
        <sz val="11"/>
        <color theme="1"/>
        <rFont val="Arial"/>
        <family val="2"/>
      </rPr>
      <t xml:space="preserve">NOTA 11: </t>
    </r>
    <r>
      <rPr>
        <sz val="11"/>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1"/>
        <color theme="1"/>
        <rFont val="Arial"/>
        <family val="2"/>
      </rPr>
      <t xml:space="preserve"> (ABSr132)</t>
    </r>
    <r>
      <rPr>
        <sz val="11"/>
        <color theme="1"/>
        <rFont val="Arial"/>
        <family val="2"/>
      </rPr>
      <t xml:space="preserve"> Formato publicado por la entidad, sera causal de </t>
    </r>
    <r>
      <rPr>
        <b/>
        <sz val="11"/>
        <color theme="1"/>
        <rFont val="Arial"/>
        <family val="2"/>
      </rPr>
      <t xml:space="preserve"> INCUMPLIMIENTO.</t>
    </r>
    <r>
      <rPr>
        <sz val="11"/>
        <color theme="1"/>
        <rFont val="Arial"/>
        <family val="2"/>
      </rPr>
      <t xml:space="preserve">
</t>
    </r>
    <r>
      <rPr>
        <b/>
        <sz val="11"/>
        <color theme="1"/>
        <rFont val="Arial"/>
        <family val="2"/>
      </rPr>
      <t>NOTA 12</t>
    </r>
    <r>
      <rPr>
        <sz val="11"/>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1"/>
        <color theme="1"/>
        <rFont val="Arial"/>
        <family val="2"/>
      </rPr>
      <t xml:space="preserve">NOTA 13: </t>
    </r>
    <r>
      <rPr>
        <sz val="11"/>
        <color theme="1"/>
        <rFont val="Arial"/>
        <family val="2"/>
      </rPr>
      <t>Señor cotizante recuerde revisar los términos de la invitación cuantía inferior a 100 SMMLV en su totalidad y tener en cuenta todas las condiciones establecidas para la presentación de la oferta.</t>
    </r>
  </si>
  <si>
    <t>Tablas compactas para natación 47x28x3 cm de marca reconocida.tablas compactas material sintetico, modelo tabla kickboard, elaborada de espuma suave EVA, para natacion 47x28x3 cm </t>
  </si>
  <si>
    <t>Flotador Tubular Espuma Natacion Apre 150cm</t>
  </si>
  <si>
    <t>Pullboy Tamaño aprox 22 x 11 x 11 cm, espuma EVA texturizada antideslizante Fabricado en material suave</t>
  </si>
  <si>
    <t>Pelotas plasticas. Pelotas plasticas para piscina</t>
  </si>
  <si>
    <t>Pelota de Vinilo.PELOTA DE VINIL 22 1/2 LISA, pelota gigante.</t>
  </si>
  <si>
    <t>Anillos sumergibles.Set de anillos sumergibles, coloridos anillos sumergibles en forma de pez. Medidas 19 x 15 cm. 100 % latex free</t>
  </si>
  <si>
    <t>Paracaidas para trabajar resistencia en natación.Material de alta calidad: material de buceo, tela de poliuretano. El cinturón está envuelto con neopreno, lo que te aporta comodidad.</t>
  </si>
  <si>
    <t>CAJA DE BOLAS PUNTO NARANJA CAJA POR 24 TARROS DE 3 UNIDADES PARA UN TOTAL DE 72 BOLAS PUNTO NARANJA, MARCA RECONOCIDA </t>
  </si>
  <si>
    <t>CAJA DE BOLAS PUNTO ROJO. CAJA POR 24 TARROS DE 3 UNIDADES PARA UN TOTAL DE 72 BOLAS PUNTO ROJO MARCA RECONOCIDA </t>
  </si>
  <si>
    <t>CAJA DE BOLA COMPETENCIA. CAJA POR 24 TARROS DE 3 UNIDADES PARA UN TOTAL DE 72 BOLAS MARCA  RECONOCIDA  TAPA ROJA </t>
  </si>
  <si>
    <t>BANDAS TUBULARES DE RESISTENCIA FORRADAS  Superficie antideslizante. Fabricado en material flexible para disminuir el impacto en el entrenamiento. Ligero y portátil. Diámetro Base: 35 cm. Color: Azul</t>
  </si>
  <si>
    <t>TABLA DESLIZANTE - SLIDE DOARD PARA PATINAJE. Tabla deslizante de superficie dura enrollable. Medidas de la tabla: 3 tablas de 2mtsx70cm. </t>
  </si>
  <si>
    <t>BANDAS ELESTICAS CIRCULARES DE ALTA RESISTENCIA 150 Lbs. Bandas elesticas circulares de alta resistencia en peso de 150 libras. Marca reconocida,         medida: 2Mt x 32mm x 4.5 mm Resistencia: alta Capacidad: 85 150 Libras de Tensión.</t>
  </si>
  <si>
    <t>Cuerda Lazo De Velocidad Para Saltar Guaya Ajustable Gym.Mangos ligeros de 15 cm de largo con diseño ergonómico, ideal para largos periodos de ejercicio.             Mangos con eje giratorio de alta velocidad (rodamientos con balineras)                 Cuerda de 2.80 mt de largo. La cuerda tiene un diametro de 5mm, suave y duradera</t>
  </si>
  <si>
    <t>CONOS CON HUECOS Y BASTONES PARA SALTOS .Conos Huecos de 30 cm de Altura 5 Bastones de entrenamiento de 100 cm calibre # 10                                     Material: Polipropileno Color: verde</t>
  </si>
  <si>
    <t>BALONES #4 DE MARCA RECONOCIDA  FUTBOL FUNDAMENTACION GAMBETA Ii.Construcción cosido a máquina; con diseño en cubierta en forma pentagonal y hexagonal; 32 paneles. Peso 350 - 390 g, circunferencia 63.5 a 65 cm, alta suavidad para procesos formativos, neumático en caucho butilo de dos capas.</t>
  </si>
  <si>
    <t>BALONES #5 DE MARCA RECONOCIDA  FUTBOL FUNDAMENTACION GAMBETA Ii.Construcción cosido a máquina; con diseño en cubierta en forma pentagonal y hexagonal, alta suavidad para procesos formativos, neumático en caucho butilo de dos capas.</t>
  </si>
  <si>
    <t>ESTACA METALICA DE ENTRENAMIENTO CON PUNTA METALICA.- Estaca Resorte - Punta Metálica - Tubo de 1.50 cm</t>
  </si>
  <si>
    <t>BALONES #3 MARCA RECONOCIDA FUTBOL FUNDAMENTACION GAMBETA Ii.Construcción cosido a máquina; con diseño en cubierta en forma pentagonal y hexagonal; 32 Paneles. Peso 300 - 340 g, circunferencia 58.5 a 60 cm, alta suavidad para procesos formativos, neumático en caucho butilo de dos capas. </t>
  </si>
  <si>
    <t>CAJA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</si>
</sst>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rgb="FF4B514E"/>
      </bottom>
      <diagonal/>
    </border>
    <border>
      <left style="medium">
        <color indexed="64"/>
      </left>
      <right style="medium">
        <color indexed="64"/>
      </right>
      <top style="thin">
        <color rgb="FF4B514E"/>
      </top>
      <bottom style="thin">
        <color rgb="FF4B514E"/>
      </bottom>
      <diagonal/>
    </border>
    <border>
      <left style="medium">
        <color indexed="64"/>
      </left>
      <right style="medium">
        <color indexed="64"/>
      </right>
      <top style="thin">
        <color rgb="FF4B514E"/>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91">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11" xfId="0" applyFont="1" applyBorder="1" applyAlignment="1" applyProtection="1">
      <alignment horizontal="center" vertical="center" wrapText="1"/>
      <protection hidden="1"/>
    </xf>
    <xf numFmtId="0" fontId="4" fillId="0" borderId="12" xfId="0" applyFont="1" applyBorder="1" applyAlignment="1" applyProtection="1">
      <alignment horizontal="center" vertical="center" wrapText="1"/>
      <protection hidden="1"/>
    </xf>
    <xf numFmtId="0" fontId="2" fillId="0" borderId="29" xfId="0" applyFont="1" applyBorder="1" applyAlignment="1" applyProtection="1">
      <alignment vertical="top" wrapText="1"/>
      <protection hidden="1"/>
    </xf>
    <xf numFmtId="0" fontId="2" fillId="0" borderId="30" xfId="0" applyFont="1" applyBorder="1" applyAlignment="1" applyProtection="1">
      <alignment vertical="top" wrapText="1"/>
      <protection hidden="1"/>
    </xf>
    <xf numFmtId="0" fontId="2" fillId="0" borderId="3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6" xfId="0" applyFont="1" applyFill="1" applyBorder="1" applyAlignment="1" applyProtection="1">
      <alignment horizontal="center" vertical="center" wrapText="1"/>
      <protection hidden="1"/>
    </xf>
    <xf numFmtId="0" fontId="4" fillId="2" borderId="17" xfId="0" applyFont="1" applyFill="1" applyBorder="1" applyAlignment="1" applyProtection="1">
      <alignment horizontal="center" vertical="center" wrapText="1"/>
      <protection hidden="1"/>
    </xf>
    <xf numFmtId="0" fontId="4" fillId="2" borderId="28" xfId="0" applyFont="1" applyFill="1" applyBorder="1" applyAlignment="1" applyProtection="1">
      <alignment horizontal="center" vertical="center" wrapText="1"/>
      <protection hidden="1"/>
    </xf>
    <xf numFmtId="0" fontId="4" fillId="2" borderId="9" xfId="0" applyFont="1" applyFill="1" applyBorder="1" applyAlignment="1" applyProtection="1">
      <alignment horizontal="center" vertical="center" wrapText="1"/>
      <protection hidden="1"/>
    </xf>
    <xf numFmtId="0" fontId="4" fillId="2" borderId="0" xfId="0" applyFont="1" applyFill="1" applyBorder="1" applyAlignment="1" applyProtection="1">
      <alignment horizontal="center" vertical="center" wrapText="1"/>
      <protection hidden="1"/>
    </xf>
    <xf numFmtId="0" fontId="4" fillId="2" borderId="10" xfId="0" applyFont="1" applyFill="1" applyBorder="1" applyAlignment="1" applyProtection="1">
      <alignment horizontal="center" vertical="center" wrapText="1"/>
      <protection hidden="1"/>
    </xf>
    <xf numFmtId="0" fontId="4" fillId="2" borderId="7" xfId="0" applyFont="1" applyFill="1" applyBorder="1" applyAlignment="1" applyProtection="1">
      <alignment horizontal="center" vertical="center" wrapText="1"/>
      <protection hidden="1"/>
    </xf>
    <xf numFmtId="0" fontId="4" fillId="2" borderId="14" xfId="0" applyFont="1" applyFill="1" applyBorder="1" applyAlignment="1" applyProtection="1">
      <alignment horizontal="center" vertical="center" wrapText="1"/>
      <protection hidden="1"/>
    </xf>
    <xf numFmtId="0" fontId="4" fillId="2" borderId="8"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15" xfId="0" applyFont="1" applyFill="1" applyBorder="1" applyAlignment="1" applyProtection="1">
      <alignment horizontal="center" vertical="center" wrapText="1"/>
      <protection hidden="1"/>
    </xf>
    <xf numFmtId="0" fontId="4" fillId="2" borderId="12" xfId="0" applyFont="1" applyFill="1" applyBorder="1" applyAlignment="1" applyProtection="1">
      <alignment horizontal="center" vertical="center" wrapText="1"/>
      <protection hidden="1"/>
    </xf>
    <xf numFmtId="0" fontId="1" fillId="0" borderId="2" xfId="0" applyFont="1" applyBorder="1" applyAlignment="1" applyProtection="1">
      <alignment horizontal="left" vertical="center" wrapText="1"/>
      <protection hidden="1"/>
    </xf>
    <xf numFmtId="0" fontId="1" fillId="0" borderId="27" xfId="0" applyFont="1" applyBorder="1" applyAlignment="1" applyProtection="1">
      <alignment horizontal="left" vertical="center" wrapText="1"/>
      <protection hidden="1"/>
    </xf>
    <xf numFmtId="0" fontId="1"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3" fillId="0" borderId="32"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0" fontId="3" fillId="0" borderId="33" xfId="0" applyFont="1" applyFill="1" applyBorder="1" applyAlignment="1" applyProtection="1">
      <alignment horizontal="center" vertical="center"/>
    </xf>
    <xf numFmtId="0" fontId="3" fillId="0" borderId="1" xfId="0" applyFont="1" applyFill="1" applyBorder="1" applyAlignment="1" applyProtection="1">
      <alignment horizontal="left" vertical="center" wrapText="1"/>
      <protection locked="0"/>
    </xf>
    <xf numFmtId="0" fontId="1" fillId="0" borderId="34" xfId="0" applyFont="1" applyBorder="1" applyAlignment="1">
      <alignment horizontal="center" vertical="center" wrapText="1"/>
    </xf>
    <xf numFmtId="0" fontId="29" fillId="0" borderId="34" xfId="0" applyFont="1" applyBorder="1" applyAlignment="1">
      <alignment vertical="center" wrapText="1"/>
    </xf>
    <xf numFmtId="0" fontId="29" fillId="0" borderId="1" xfId="0" applyFont="1" applyFill="1" applyBorder="1" applyAlignment="1" applyProtection="1">
      <alignment horizontal="center" vertical="center"/>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170345</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5"/>
  <sheetViews>
    <sheetView tabSelected="1" topLeftCell="A34" zoomScale="60" zoomScaleNormal="60" zoomScaleSheetLayoutView="70" zoomScalePageLayoutView="55" workbookViewId="0">
      <selection activeCell="I23" sqref="I23"/>
    </sheetView>
  </sheetViews>
  <sheetFormatPr baseColWidth="10" defaultColWidth="11.42578125" defaultRowHeight="15" x14ac:dyDescent="0.25"/>
  <cols>
    <col min="1" max="1" width="10.7109375" style="11" customWidth="1"/>
    <col min="2" max="2" width="101.28515625" style="11" customWidth="1"/>
    <col min="3" max="3" width="13.42578125" style="11" customWidth="1"/>
    <col min="4" max="4" width="14.28515625" style="11" customWidth="1"/>
    <col min="5" max="5" width="17" style="11" customWidth="1"/>
    <col min="6" max="6" width="17.85546875" style="11" customWidth="1"/>
    <col min="7" max="7" width="12.85546875" style="11" customWidth="1"/>
    <col min="8" max="8" width="15" style="11" customWidth="1"/>
    <col min="9" max="9" width="20.28515625" style="11" customWidth="1"/>
    <col min="10" max="10" width="15" style="11" customWidth="1"/>
    <col min="11" max="11" width="17.85546875" style="13" customWidth="1"/>
    <col min="12" max="13" width="16.7109375" style="13" customWidth="1"/>
    <col min="14" max="14" width="14.7109375" style="13" customWidth="1"/>
    <col min="15" max="15" width="21.140625" style="13" customWidth="1"/>
    <col min="16" max="16384" width="11.42578125" style="13"/>
  </cols>
  <sheetData>
    <row r="1" spans="1:15" ht="15.75" thickBot="1" x14ac:dyDescent="0.3">
      <c r="F1" s="12"/>
    </row>
    <row r="2" spans="1:15" ht="15.75" customHeight="1" thickBot="1" x14ac:dyDescent="0.3">
      <c r="A2" s="43"/>
      <c r="B2" s="55" t="s">
        <v>0</v>
      </c>
      <c r="C2" s="56"/>
      <c r="D2" s="56"/>
      <c r="E2" s="56"/>
      <c r="F2" s="56"/>
      <c r="G2" s="56"/>
      <c r="H2" s="56"/>
      <c r="I2" s="56"/>
      <c r="J2" s="56"/>
      <c r="K2" s="56"/>
      <c r="L2" s="56"/>
      <c r="M2" s="57"/>
      <c r="N2" s="37" t="s">
        <v>27</v>
      </c>
      <c r="O2" s="38"/>
    </row>
    <row r="3" spans="1:15" ht="15.75" customHeight="1" thickBot="1" x14ac:dyDescent="0.3">
      <c r="A3" s="44"/>
      <c r="B3" s="58" t="s">
        <v>1</v>
      </c>
      <c r="C3" s="59"/>
      <c r="D3" s="59"/>
      <c r="E3" s="59"/>
      <c r="F3" s="59"/>
      <c r="G3" s="59"/>
      <c r="H3" s="59"/>
      <c r="I3" s="59"/>
      <c r="J3" s="59"/>
      <c r="K3" s="59"/>
      <c r="L3" s="59"/>
      <c r="M3" s="60"/>
      <c r="N3" s="39"/>
      <c r="O3" s="40"/>
    </row>
    <row r="4" spans="1:15" ht="16.5" customHeight="1" x14ac:dyDescent="0.25">
      <c r="A4" s="44"/>
      <c r="B4" s="61" t="s">
        <v>33</v>
      </c>
      <c r="C4" s="62"/>
      <c r="D4" s="62"/>
      <c r="E4" s="62"/>
      <c r="F4" s="62"/>
      <c r="G4" s="62"/>
      <c r="H4" s="62"/>
      <c r="I4" s="62"/>
      <c r="J4" s="62"/>
      <c r="K4" s="62"/>
      <c r="L4" s="62"/>
      <c r="M4" s="63"/>
      <c r="N4" s="39"/>
      <c r="O4" s="40"/>
    </row>
    <row r="5" spans="1:15" ht="15" customHeight="1" thickBot="1" x14ac:dyDescent="0.3">
      <c r="A5" s="45"/>
      <c r="B5" s="64"/>
      <c r="C5" s="65"/>
      <c r="D5" s="65"/>
      <c r="E5" s="65"/>
      <c r="F5" s="65"/>
      <c r="G5" s="65"/>
      <c r="H5" s="65"/>
      <c r="I5" s="65"/>
      <c r="J5" s="65"/>
      <c r="K5" s="65"/>
      <c r="L5" s="65"/>
      <c r="M5" s="66"/>
      <c r="N5" s="41"/>
      <c r="O5" s="42"/>
    </row>
    <row r="7" spans="1:15" x14ac:dyDescent="0.25">
      <c r="A7" s="14" t="s">
        <v>31</v>
      </c>
    </row>
    <row r="8" spans="1:15" x14ac:dyDescent="0.25">
      <c r="A8" s="15" t="s">
        <v>30</v>
      </c>
    </row>
    <row r="9" spans="1:15" ht="25.5" customHeight="1" x14ac:dyDescent="0.25">
      <c r="A9" s="72" t="s">
        <v>29</v>
      </c>
      <c r="B9" s="72"/>
      <c r="C9" s="16"/>
      <c r="E9" s="17" t="s">
        <v>21</v>
      </c>
      <c r="F9" s="74"/>
      <c r="G9" s="75"/>
      <c r="K9" s="18" t="s">
        <v>16</v>
      </c>
      <c r="L9" s="76"/>
      <c r="M9" s="77"/>
      <c r="N9" s="78"/>
    </row>
    <row r="10" spans="1:15" ht="15.75" thickBot="1" x14ac:dyDescent="0.3">
      <c r="A10" s="16"/>
      <c r="B10" s="16"/>
      <c r="C10" s="16"/>
      <c r="E10" s="19"/>
      <c r="F10" s="19"/>
      <c r="G10" s="19"/>
      <c r="K10" s="20"/>
      <c r="L10" s="21"/>
      <c r="M10" s="21"/>
      <c r="N10" s="21"/>
    </row>
    <row r="11" spans="1:15" ht="30.75" customHeight="1" thickBot="1" x14ac:dyDescent="0.3">
      <c r="A11" s="49" t="s">
        <v>26</v>
      </c>
      <c r="B11" s="50"/>
      <c r="C11" s="22"/>
      <c r="D11" s="46" t="s">
        <v>17</v>
      </c>
      <c r="E11" s="47"/>
      <c r="F11" s="47"/>
      <c r="G11" s="48"/>
      <c r="H11" s="7"/>
      <c r="I11" s="29"/>
      <c r="J11" s="29"/>
      <c r="K11" s="20"/>
    </row>
    <row r="12" spans="1:15" ht="15.75" thickBot="1" x14ac:dyDescent="0.3">
      <c r="A12" s="51"/>
      <c r="B12" s="52"/>
      <c r="C12" s="22"/>
      <c r="D12" s="23"/>
      <c r="E12" s="19"/>
      <c r="F12" s="19"/>
      <c r="G12" s="19"/>
      <c r="K12" s="20"/>
    </row>
    <row r="13" spans="1:15" ht="30" customHeight="1" thickBot="1" x14ac:dyDescent="0.3">
      <c r="A13" s="51"/>
      <c r="B13" s="52"/>
      <c r="C13" s="22"/>
      <c r="D13" s="46" t="s">
        <v>18</v>
      </c>
      <c r="E13" s="47"/>
      <c r="F13" s="47"/>
      <c r="G13" s="48"/>
      <c r="H13" s="7"/>
      <c r="I13" s="29"/>
      <c r="J13" s="29"/>
      <c r="K13" s="20"/>
    </row>
    <row r="14" spans="1:15" ht="18.75" customHeight="1" thickBot="1" x14ac:dyDescent="0.3">
      <c r="A14" s="51"/>
      <c r="B14" s="52"/>
      <c r="C14" s="22"/>
      <c r="E14" s="19"/>
      <c r="F14" s="19"/>
      <c r="G14" s="19"/>
      <c r="K14" s="20"/>
    </row>
    <row r="15" spans="1:15" ht="24" customHeight="1" thickBot="1" x14ac:dyDescent="0.3">
      <c r="A15" s="53"/>
      <c r="B15" s="54"/>
      <c r="C15" s="22"/>
      <c r="D15" s="46" t="s">
        <v>22</v>
      </c>
      <c r="E15" s="47"/>
      <c r="F15" s="47"/>
      <c r="G15" s="48"/>
      <c r="H15" s="7"/>
      <c r="I15" s="29"/>
      <c r="J15" s="29"/>
      <c r="K15" s="20"/>
      <c r="L15" s="21"/>
      <c r="M15" s="21"/>
      <c r="N15" s="21"/>
    </row>
    <row r="16" spans="1:15" x14ac:dyDescent="0.25">
      <c r="A16" s="16"/>
      <c r="B16" s="16"/>
      <c r="C16" s="16"/>
      <c r="E16" s="19"/>
      <c r="F16" s="19"/>
      <c r="G16" s="19"/>
      <c r="K16" s="20"/>
      <c r="L16" s="21"/>
      <c r="M16" s="21"/>
      <c r="N16" s="21"/>
    </row>
    <row r="18" spans="1:15" s="27" customFormat="1" ht="111.75" customHeight="1" x14ac:dyDescent="0.25">
      <c r="A18" s="24" t="s">
        <v>28</v>
      </c>
      <c r="B18" s="24" t="s">
        <v>2</v>
      </c>
      <c r="C18" s="24" t="s">
        <v>19</v>
      </c>
      <c r="D18" s="24" t="s">
        <v>3</v>
      </c>
      <c r="E18" s="24" t="s">
        <v>23</v>
      </c>
      <c r="F18" s="25" t="s">
        <v>4</v>
      </c>
      <c r="G18" s="26" t="s">
        <v>25</v>
      </c>
      <c r="H18" s="25" t="s">
        <v>5</v>
      </c>
      <c r="I18" s="25" t="s">
        <v>35</v>
      </c>
      <c r="J18" s="25" t="s">
        <v>38</v>
      </c>
      <c r="K18" s="25" t="s">
        <v>6</v>
      </c>
      <c r="L18" s="25" t="s">
        <v>7</v>
      </c>
      <c r="M18" s="25" t="s">
        <v>8</v>
      </c>
      <c r="N18" s="25" t="s">
        <v>34</v>
      </c>
      <c r="O18" s="25" t="s">
        <v>9</v>
      </c>
    </row>
    <row r="19" spans="1:15" s="27" customFormat="1" ht="49.5" customHeight="1" x14ac:dyDescent="0.25">
      <c r="A19" s="90">
        <v>1</v>
      </c>
      <c r="B19" s="89" t="s">
        <v>42</v>
      </c>
      <c r="C19" s="87"/>
      <c r="D19" s="88">
        <v>10</v>
      </c>
      <c r="E19" s="88" t="s">
        <v>40</v>
      </c>
      <c r="F19" s="9">
        <v>0</v>
      </c>
      <c r="G19" s="10">
        <v>0</v>
      </c>
      <c r="H19" s="1">
        <f>+ROUND(F19*G19,0)</f>
        <v>0</v>
      </c>
      <c r="I19" s="10">
        <v>0</v>
      </c>
      <c r="J19" s="1">
        <f>ROUND(F19*I19,0)</f>
        <v>0</v>
      </c>
      <c r="K19" s="1">
        <f>ROUND(F19+H19+J19,0)</f>
        <v>0</v>
      </c>
      <c r="L19" s="1">
        <f>ROUND(F19*D19,0)</f>
        <v>0</v>
      </c>
      <c r="M19" s="1">
        <f>ROUND(D19*H19,0)</f>
        <v>0</v>
      </c>
      <c r="N19" s="1">
        <f>ROUND(J19*D19,0)</f>
        <v>0</v>
      </c>
      <c r="O19" s="2">
        <f>ROUND(L19+N19+M19,0)</f>
        <v>0</v>
      </c>
    </row>
    <row r="20" spans="1:15" s="27" customFormat="1" ht="29.25" customHeight="1" x14ac:dyDescent="0.25">
      <c r="A20" s="90">
        <v>2</v>
      </c>
      <c r="B20" s="89" t="s">
        <v>43</v>
      </c>
      <c r="C20" s="87"/>
      <c r="D20" s="88">
        <v>10</v>
      </c>
      <c r="E20" s="88" t="s">
        <v>40</v>
      </c>
      <c r="F20" s="9">
        <v>0</v>
      </c>
      <c r="G20" s="10">
        <v>0</v>
      </c>
      <c r="H20" s="1">
        <f t="shared" ref="H20:H37" si="0">+ROUND(F20*G20,0)</f>
        <v>0</v>
      </c>
      <c r="I20" s="10">
        <v>0</v>
      </c>
      <c r="J20" s="1">
        <f t="shared" ref="J20:J37" si="1">ROUND(F20*I20,0)</f>
        <v>0</v>
      </c>
      <c r="K20" s="1">
        <f t="shared" ref="K20:K37" si="2">ROUND(F20+H20+J20,0)</f>
        <v>0</v>
      </c>
      <c r="L20" s="1">
        <f t="shared" ref="L20:L37" si="3">ROUND(F20*D20,0)</f>
        <v>0</v>
      </c>
      <c r="M20" s="1">
        <f t="shared" ref="M20:M37" si="4">ROUND(D20*H20,0)</f>
        <v>0</v>
      </c>
      <c r="N20" s="1">
        <f t="shared" ref="N20:N37" si="5">ROUND(J20*D20,0)</f>
        <v>0</v>
      </c>
      <c r="O20" s="2">
        <f t="shared" ref="O20:O37" si="6">ROUND(L20+N20+M20,0)</f>
        <v>0</v>
      </c>
    </row>
    <row r="21" spans="1:15" s="27" customFormat="1" ht="38.25" customHeight="1" x14ac:dyDescent="0.25">
      <c r="A21" s="90">
        <v>3</v>
      </c>
      <c r="B21" s="89" t="s">
        <v>44</v>
      </c>
      <c r="C21" s="87"/>
      <c r="D21" s="88">
        <v>10</v>
      </c>
      <c r="E21" s="88" t="s">
        <v>40</v>
      </c>
      <c r="F21" s="9">
        <v>0</v>
      </c>
      <c r="G21" s="10">
        <v>0</v>
      </c>
      <c r="H21" s="1">
        <f t="shared" si="0"/>
        <v>0</v>
      </c>
      <c r="I21" s="10">
        <v>0</v>
      </c>
      <c r="J21" s="1">
        <f t="shared" si="1"/>
        <v>0</v>
      </c>
      <c r="K21" s="1">
        <f t="shared" si="2"/>
        <v>0</v>
      </c>
      <c r="L21" s="1">
        <f t="shared" si="3"/>
        <v>0</v>
      </c>
      <c r="M21" s="1">
        <f t="shared" si="4"/>
        <v>0</v>
      </c>
      <c r="N21" s="1">
        <f t="shared" si="5"/>
        <v>0</v>
      </c>
      <c r="O21" s="2">
        <f t="shared" si="6"/>
        <v>0</v>
      </c>
    </row>
    <row r="22" spans="1:15" s="27" customFormat="1" ht="34.5" customHeight="1" x14ac:dyDescent="0.25">
      <c r="A22" s="90">
        <v>4</v>
      </c>
      <c r="B22" s="89" t="s">
        <v>45</v>
      </c>
      <c r="C22" s="87"/>
      <c r="D22" s="88">
        <v>50</v>
      </c>
      <c r="E22" s="88" t="s">
        <v>40</v>
      </c>
      <c r="F22" s="9">
        <v>0</v>
      </c>
      <c r="G22" s="10">
        <v>0</v>
      </c>
      <c r="H22" s="1">
        <f t="shared" si="0"/>
        <v>0</v>
      </c>
      <c r="I22" s="10">
        <v>0</v>
      </c>
      <c r="J22" s="1">
        <f t="shared" si="1"/>
        <v>0</v>
      </c>
      <c r="K22" s="1">
        <f t="shared" si="2"/>
        <v>0</v>
      </c>
      <c r="L22" s="1">
        <f t="shared" si="3"/>
        <v>0</v>
      </c>
      <c r="M22" s="1">
        <f t="shared" si="4"/>
        <v>0</v>
      </c>
      <c r="N22" s="1">
        <f t="shared" si="5"/>
        <v>0</v>
      </c>
      <c r="O22" s="2">
        <f t="shared" si="6"/>
        <v>0</v>
      </c>
    </row>
    <row r="23" spans="1:15" s="27" customFormat="1" ht="39.75" customHeight="1" x14ac:dyDescent="0.25">
      <c r="A23" s="90">
        <v>5</v>
      </c>
      <c r="B23" s="89" t="s">
        <v>46</v>
      </c>
      <c r="C23" s="87"/>
      <c r="D23" s="88">
        <v>10</v>
      </c>
      <c r="E23" s="88" t="s">
        <v>40</v>
      </c>
      <c r="F23" s="9">
        <v>0</v>
      </c>
      <c r="G23" s="10">
        <v>0</v>
      </c>
      <c r="H23" s="1">
        <f t="shared" si="0"/>
        <v>0</v>
      </c>
      <c r="I23" s="10">
        <v>0</v>
      </c>
      <c r="J23" s="1">
        <f t="shared" si="1"/>
        <v>0</v>
      </c>
      <c r="K23" s="1">
        <f t="shared" si="2"/>
        <v>0</v>
      </c>
      <c r="L23" s="1">
        <f t="shared" si="3"/>
        <v>0</v>
      </c>
      <c r="M23" s="1">
        <f t="shared" si="4"/>
        <v>0</v>
      </c>
      <c r="N23" s="1">
        <f t="shared" si="5"/>
        <v>0</v>
      </c>
      <c r="O23" s="2">
        <f t="shared" si="6"/>
        <v>0</v>
      </c>
    </row>
    <row r="24" spans="1:15" s="27" customFormat="1" ht="34.5" customHeight="1" x14ac:dyDescent="0.25">
      <c r="A24" s="90">
        <v>6</v>
      </c>
      <c r="B24" s="89" t="s">
        <v>47</v>
      </c>
      <c r="C24" s="87"/>
      <c r="D24" s="88">
        <v>10</v>
      </c>
      <c r="E24" s="88" t="s">
        <v>40</v>
      </c>
      <c r="F24" s="9">
        <v>0</v>
      </c>
      <c r="G24" s="10">
        <v>0</v>
      </c>
      <c r="H24" s="1">
        <f t="shared" si="0"/>
        <v>0</v>
      </c>
      <c r="I24" s="10">
        <v>0</v>
      </c>
      <c r="J24" s="1">
        <f t="shared" si="1"/>
        <v>0</v>
      </c>
      <c r="K24" s="1">
        <f t="shared" si="2"/>
        <v>0</v>
      </c>
      <c r="L24" s="1">
        <f t="shared" si="3"/>
        <v>0</v>
      </c>
      <c r="M24" s="1">
        <f t="shared" si="4"/>
        <v>0</v>
      </c>
      <c r="N24" s="1">
        <f t="shared" si="5"/>
        <v>0</v>
      </c>
      <c r="O24" s="2">
        <f t="shared" si="6"/>
        <v>0</v>
      </c>
    </row>
    <row r="25" spans="1:15" s="27" customFormat="1" ht="33" customHeight="1" x14ac:dyDescent="0.25">
      <c r="A25" s="90">
        <v>7</v>
      </c>
      <c r="B25" s="89" t="s">
        <v>48</v>
      </c>
      <c r="C25" s="87"/>
      <c r="D25" s="88">
        <v>3</v>
      </c>
      <c r="E25" s="88" t="s">
        <v>40</v>
      </c>
      <c r="F25" s="9">
        <v>0</v>
      </c>
      <c r="G25" s="10">
        <v>0</v>
      </c>
      <c r="H25" s="1">
        <f t="shared" si="0"/>
        <v>0</v>
      </c>
      <c r="I25" s="10">
        <v>0</v>
      </c>
      <c r="J25" s="1">
        <f t="shared" si="1"/>
        <v>0</v>
      </c>
      <c r="K25" s="1">
        <f t="shared" si="2"/>
        <v>0</v>
      </c>
      <c r="L25" s="1">
        <f t="shared" si="3"/>
        <v>0</v>
      </c>
      <c r="M25" s="1">
        <f t="shared" si="4"/>
        <v>0</v>
      </c>
      <c r="N25" s="1">
        <f t="shared" si="5"/>
        <v>0</v>
      </c>
      <c r="O25" s="2">
        <f t="shared" si="6"/>
        <v>0</v>
      </c>
    </row>
    <row r="26" spans="1:15" s="27" customFormat="1" ht="33" customHeight="1" x14ac:dyDescent="0.25">
      <c r="A26" s="90">
        <v>8</v>
      </c>
      <c r="B26" s="89" t="s">
        <v>49</v>
      </c>
      <c r="C26" s="87"/>
      <c r="D26" s="88">
        <v>1</v>
      </c>
      <c r="E26" s="88" t="s">
        <v>61</v>
      </c>
      <c r="F26" s="9">
        <v>0</v>
      </c>
      <c r="G26" s="10">
        <v>0</v>
      </c>
      <c r="H26" s="1">
        <f t="shared" si="0"/>
        <v>0</v>
      </c>
      <c r="I26" s="10">
        <v>0</v>
      </c>
      <c r="J26" s="1">
        <f t="shared" si="1"/>
        <v>0</v>
      </c>
      <c r="K26" s="1">
        <f t="shared" si="2"/>
        <v>0</v>
      </c>
      <c r="L26" s="1">
        <f t="shared" si="3"/>
        <v>0</v>
      </c>
      <c r="M26" s="1">
        <f t="shared" si="4"/>
        <v>0</v>
      </c>
      <c r="N26" s="1">
        <f t="shared" si="5"/>
        <v>0</v>
      </c>
      <c r="O26" s="2">
        <f t="shared" si="6"/>
        <v>0</v>
      </c>
    </row>
    <row r="27" spans="1:15" s="27" customFormat="1" ht="36.75" customHeight="1" x14ac:dyDescent="0.25">
      <c r="A27" s="90">
        <v>9</v>
      </c>
      <c r="B27" s="89" t="s">
        <v>50</v>
      </c>
      <c r="C27" s="87"/>
      <c r="D27" s="88">
        <v>1</v>
      </c>
      <c r="E27" s="88" t="s">
        <v>61</v>
      </c>
      <c r="F27" s="9">
        <v>0</v>
      </c>
      <c r="G27" s="10">
        <v>0</v>
      </c>
      <c r="H27" s="1">
        <f t="shared" si="0"/>
        <v>0</v>
      </c>
      <c r="I27" s="10">
        <v>0</v>
      </c>
      <c r="J27" s="1">
        <f t="shared" si="1"/>
        <v>0</v>
      </c>
      <c r="K27" s="1">
        <f t="shared" si="2"/>
        <v>0</v>
      </c>
      <c r="L27" s="1">
        <f t="shared" si="3"/>
        <v>0</v>
      </c>
      <c r="M27" s="1">
        <f t="shared" si="4"/>
        <v>0</v>
      </c>
      <c r="N27" s="1">
        <f t="shared" si="5"/>
        <v>0</v>
      </c>
      <c r="O27" s="2">
        <f t="shared" si="6"/>
        <v>0</v>
      </c>
    </row>
    <row r="28" spans="1:15" s="27" customFormat="1" ht="42" customHeight="1" x14ac:dyDescent="0.25">
      <c r="A28" s="90">
        <v>10</v>
      </c>
      <c r="B28" s="89" t="s">
        <v>51</v>
      </c>
      <c r="C28" s="87"/>
      <c r="D28" s="88">
        <v>1</v>
      </c>
      <c r="E28" s="88" t="s">
        <v>61</v>
      </c>
      <c r="F28" s="9">
        <v>0</v>
      </c>
      <c r="G28" s="10">
        <v>0</v>
      </c>
      <c r="H28" s="1">
        <f t="shared" si="0"/>
        <v>0</v>
      </c>
      <c r="I28" s="10">
        <v>0</v>
      </c>
      <c r="J28" s="1">
        <f t="shared" si="1"/>
        <v>0</v>
      </c>
      <c r="K28" s="1">
        <f t="shared" si="2"/>
        <v>0</v>
      </c>
      <c r="L28" s="1">
        <f t="shared" si="3"/>
        <v>0</v>
      </c>
      <c r="M28" s="1">
        <f t="shared" si="4"/>
        <v>0</v>
      </c>
      <c r="N28" s="1">
        <f t="shared" si="5"/>
        <v>0</v>
      </c>
      <c r="O28" s="2">
        <f t="shared" si="6"/>
        <v>0</v>
      </c>
    </row>
    <row r="29" spans="1:15" s="27" customFormat="1" ht="47.25" customHeight="1" x14ac:dyDescent="0.25">
      <c r="A29" s="90">
        <v>11</v>
      </c>
      <c r="B29" s="89" t="s">
        <v>52</v>
      </c>
      <c r="C29" s="87"/>
      <c r="D29" s="88">
        <v>5</v>
      </c>
      <c r="E29" s="88" t="s">
        <v>40</v>
      </c>
      <c r="F29" s="9">
        <v>0</v>
      </c>
      <c r="G29" s="10">
        <v>0</v>
      </c>
      <c r="H29" s="1">
        <f t="shared" si="0"/>
        <v>0</v>
      </c>
      <c r="I29" s="10">
        <v>0</v>
      </c>
      <c r="J29" s="1">
        <f t="shared" si="1"/>
        <v>0</v>
      </c>
      <c r="K29" s="1">
        <f t="shared" si="2"/>
        <v>0</v>
      </c>
      <c r="L29" s="1">
        <f t="shared" si="3"/>
        <v>0</v>
      </c>
      <c r="M29" s="1">
        <f t="shared" si="4"/>
        <v>0</v>
      </c>
      <c r="N29" s="1">
        <f t="shared" si="5"/>
        <v>0</v>
      </c>
      <c r="O29" s="2">
        <f t="shared" si="6"/>
        <v>0</v>
      </c>
    </row>
    <row r="30" spans="1:15" s="27" customFormat="1" ht="43.5" customHeight="1" x14ac:dyDescent="0.25">
      <c r="A30" s="90">
        <v>12</v>
      </c>
      <c r="B30" s="89" t="s">
        <v>53</v>
      </c>
      <c r="C30" s="87"/>
      <c r="D30" s="88">
        <v>3</v>
      </c>
      <c r="E30" s="88" t="s">
        <v>40</v>
      </c>
      <c r="F30" s="9">
        <v>0</v>
      </c>
      <c r="G30" s="10">
        <v>0</v>
      </c>
      <c r="H30" s="1">
        <f t="shared" si="0"/>
        <v>0</v>
      </c>
      <c r="I30" s="10">
        <v>0</v>
      </c>
      <c r="J30" s="1">
        <f t="shared" si="1"/>
        <v>0</v>
      </c>
      <c r="K30" s="1">
        <f t="shared" si="2"/>
        <v>0</v>
      </c>
      <c r="L30" s="1">
        <f t="shared" si="3"/>
        <v>0</v>
      </c>
      <c r="M30" s="1">
        <f t="shared" si="4"/>
        <v>0</v>
      </c>
      <c r="N30" s="1">
        <f t="shared" si="5"/>
        <v>0</v>
      </c>
      <c r="O30" s="2">
        <f t="shared" si="6"/>
        <v>0</v>
      </c>
    </row>
    <row r="31" spans="1:15" s="27" customFormat="1" ht="48" customHeight="1" x14ac:dyDescent="0.25">
      <c r="A31" s="90">
        <v>13</v>
      </c>
      <c r="B31" s="89" t="s">
        <v>54</v>
      </c>
      <c r="C31" s="87"/>
      <c r="D31" s="88">
        <v>3</v>
      </c>
      <c r="E31" s="88" t="s">
        <v>40</v>
      </c>
      <c r="F31" s="9">
        <v>0</v>
      </c>
      <c r="G31" s="10">
        <v>0</v>
      </c>
      <c r="H31" s="1">
        <f t="shared" si="0"/>
        <v>0</v>
      </c>
      <c r="I31" s="10">
        <v>0</v>
      </c>
      <c r="J31" s="1">
        <f t="shared" si="1"/>
        <v>0</v>
      </c>
      <c r="K31" s="1">
        <f t="shared" si="2"/>
        <v>0</v>
      </c>
      <c r="L31" s="1">
        <f t="shared" si="3"/>
        <v>0</v>
      </c>
      <c r="M31" s="1">
        <f t="shared" si="4"/>
        <v>0</v>
      </c>
      <c r="N31" s="1">
        <f t="shared" si="5"/>
        <v>0</v>
      </c>
      <c r="O31" s="2">
        <f t="shared" si="6"/>
        <v>0</v>
      </c>
    </row>
    <row r="32" spans="1:15" s="27" customFormat="1" ht="57" customHeight="1" x14ac:dyDescent="0.25">
      <c r="A32" s="90">
        <v>14</v>
      </c>
      <c r="B32" s="89" t="s">
        <v>55</v>
      </c>
      <c r="C32" s="87"/>
      <c r="D32" s="88">
        <v>3</v>
      </c>
      <c r="E32" s="88" t="s">
        <v>40</v>
      </c>
      <c r="F32" s="9">
        <v>0</v>
      </c>
      <c r="G32" s="10">
        <v>0</v>
      </c>
      <c r="H32" s="1">
        <f t="shared" si="0"/>
        <v>0</v>
      </c>
      <c r="I32" s="10">
        <v>0</v>
      </c>
      <c r="J32" s="1">
        <f t="shared" si="1"/>
        <v>0</v>
      </c>
      <c r="K32" s="1">
        <f t="shared" si="2"/>
        <v>0</v>
      </c>
      <c r="L32" s="1">
        <f t="shared" si="3"/>
        <v>0</v>
      </c>
      <c r="M32" s="1">
        <f t="shared" si="4"/>
        <v>0</v>
      </c>
      <c r="N32" s="1">
        <f t="shared" si="5"/>
        <v>0</v>
      </c>
      <c r="O32" s="2">
        <f t="shared" si="6"/>
        <v>0</v>
      </c>
    </row>
    <row r="33" spans="1:15" s="27" customFormat="1" ht="49.5" customHeight="1" x14ac:dyDescent="0.25">
      <c r="A33" s="90">
        <v>15</v>
      </c>
      <c r="B33" s="89" t="s">
        <v>56</v>
      </c>
      <c r="C33" s="87"/>
      <c r="D33" s="88">
        <v>20</v>
      </c>
      <c r="E33" s="88" t="s">
        <v>40</v>
      </c>
      <c r="F33" s="9">
        <v>0</v>
      </c>
      <c r="G33" s="10">
        <v>0</v>
      </c>
      <c r="H33" s="1">
        <f t="shared" si="0"/>
        <v>0</v>
      </c>
      <c r="I33" s="10">
        <v>0</v>
      </c>
      <c r="J33" s="1">
        <f t="shared" si="1"/>
        <v>0</v>
      </c>
      <c r="K33" s="1">
        <f t="shared" si="2"/>
        <v>0</v>
      </c>
      <c r="L33" s="1">
        <f t="shared" si="3"/>
        <v>0</v>
      </c>
      <c r="M33" s="1">
        <f t="shared" si="4"/>
        <v>0</v>
      </c>
      <c r="N33" s="1">
        <f t="shared" si="5"/>
        <v>0</v>
      </c>
      <c r="O33" s="2">
        <f t="shared" si="6"/>
        <v>0</v>
      </c>
    </row>
    <row r="34" spans="1:15" s="27" customFormat="1" ht="66.75" customHeight="1" x14ac:dyDescent="0.25">
      <c r="A34" s="90">
        <v>16</v>
      </c>
      <c r="B34" s="89" t="s">
        <v>57</v>
      </c>
      <c r="C34" s="87"/>
      <c r="D34" s="88">
        <v>10</v>
      </c>
      <c r="E34" s="88" t="s">
        <v>40</v>
      </c>
      <c r="F34" s="9">
        <v>0</v>
      </c>
      <c r="G34" s="10">
        <v>0</v>
      </c>
      <c r="H34" s="1">
        <f t="shared" si="0"/>
        <v>0</v>
      </c>
      <c r="I34" s="10">
        <v>0</v>
      </c>
      <c r="J34" s="1">
        <f t="shared" si="1"/>
        <v>0</v>
      </c>
      <c r="K34" s="1">
        <f t="shared" si="2"/>
        <v>0</v>
      </c>
      <c r="L34" s="1">
        <f t="shared" si="3"/>
        <v>0</v>
      </c>
      <c r="M34" s="1">
        <f t="shared" si="4"/>
        <v>0</v>
      </c>
      <c r="N34" s="1">
        <f t="shared" si="5"/>
        <v>0</v>
      </c>
      <c r="O34" s="2">
        <f t="shared" si="6"/>
        <v>0</v>
      </c>
    </row>
    <row r="35" spans="1:15" s="27" customFormat="1" ht="57.75" customHeight="1" x14ac:dyDescent="0.25">
      <c r="A35" s="90">
        <v>17</v>
      </c>
      <c r="B35" s="89" t="s">
        <v>58</v>
      </c>
      <c r="C35" s="87"/>
      <c r="D35" s="88">
        <v>10</v>
      </c>
      <c r="E35" s="88" t="s">
        <v>40</v>
      </c>
      <c r="F35" s="9">
        <v>0</v>
      </c>
      <c r="G35" s="10">
        <v>0</v>
      </c>
      <c r="H35" s="1">
        <f t="shared" si="0"/>
        <v>0</v>
      </c>
      <c r="I35" s="10">
        <v>0</v>
      </c>
      <c r="J35" s="1">
        <f t="shared" si="1"/>
        <v>0</v>
      </c>
      <c r="K35" s="1">
        <f t="shared" si="2"/>
        <v>0</v>
      </c>
      <c r="L35" s="1">
        <f t="shared" si="3"/>
        <v>0</v>
      </c>
      <c r="M35" s="1">
        <f t="shared" si="4"/>
        <v>0</v>
      </c>
      <c r="N35" s="1">
        <f t="shared" si="5"/>
        <v>0</v>
      </c>
      <c r="O35" s="2">
        <f t="shared" si="6"/>
        <v>0</v>
      </c>
    </row>
    <row r="36" spans="1:15" s="27" customFormat="1" ht="47.25" customHeight="1" x14ac:dyDescent="0.25">
      <c r="A36" s="90">
        <v>18</v>
      </c>
      <c r="B36" s="89" t="s">
        <v>59</v>
      </c>
      <c r="C36" s="87"/>
      <c r="D36" s="88">
        <v>13</v>
      </c>
      <c r="E36" s="88" t="s">
        <v>40</v>
      </c>
      <c r="F36" s="9">
        <v>0</v>
      </c>
      <c r="G36" s="10">
        <v>0</v>
      </c>
      <c r="H36" s="1">
        <f t="shared" si="0"/>
        <v>0</v>
      </c>
      <c r="I36" s="10">
        <v>0</v>
      </c>
      <c r="J36" s="1">
        <f t="shared" si="1"/>
        <v>0</v>
      </c>
      <c r="K36" s="1">
        <f t="shared" si="2"/>
        <v>0</v>
      </c>
      <c r="L36" s="1">
        <f t="shared" si="3"/>
        <v>0</v>
      </c>
      <c r="M36" s="1">
        <f t="shared" si="4"/>
        <v>0</v>
      </c>
      <c r="N36" s="1">
        <f t="shared" si="5"/>
        <v>0</v>
      </c>
      <c r="O36" s="2">
        <f t="shared" si="6"/>
        <v>0</v>
      </c>
    </row>
    <row r="37" spans="1:15" s="27" customFormat="1" ht="70.5" customHeight="1" x14ac:dyDescent="0.25">
      <c r="A37" s="90">
        <v>19</v>
      </c>
      <c r="B37" s="89" t="s">
        <v>60</v>
      </c>
      <c r="C37" s="87"/>
      <c r="D37" s="88">
        <v>10</v>
      </c>
      <c r="E37" s="88" t="s">
        <v>40</v>
      </c>
      <c r="F37" s="9">
        <v>0</v>
      </c>
      <c r="G37" s="10">
        <v>0</v>
      </c>
      <c r="H37" s="1">
        <f t="shared" si="0"/>
        <v>0</v>
      </c>
      <c r="I37" s="10">
        <v>0</v>
      </c>
      <c r="J37" s="1">
        <f t="shared" si="1"/>
        <v>0</v>
      </c>
      <c r="K37" s="1">
        <f t="shared" si="2"/>
        <v>0</v>
      </c>
      <c r="L37" s="1">
        <f t="shared" si="3"/>
        <v>0</v>
      </c>
      <c r="M37" s="1">
        <f t="shared" si="4"/>
        <v>0</v>
      </c>
      <c r="N37" s="1">
        <f t="shared" si="5"/>
        <v>0</v>
      </c>
      <c r="O37" s="2">
        <f t="shared" si="6"/>
        <v>0</v>
      </c>
    </row>
    <row r="38" spans="1:15" s="27" customFormat="1" ht="42" customHeight="1" thickBot="1" x14ac:dyDescent="0.25">
      <c r="A38" s="84"/>
      <c r="B38" s="85"/>
      <c r="C38" s="85"/>
      <c r="D38" s="85"/>
      <c r="E38" s="85"/>
      <c r="F38" s="85"/>
      <c r="G38" s="85"/>
      <c r="H38" s="85"/>
      <c r="I38" s="85"/>
      <c r="J38" s="85"/>
      <c r="K38" s="85"/>
      <c r="L38" s="86"/>
      <c r="M38" s="81" t="s">
        <v>39</v>
      </c>
      <c r="N38" s="81"/>
      <c r="O38" s="4">
        <f>SUMIF(G:G,0%,L:L)</f>
        <v>0</v>
      </c>
    </row>
    <row r="39" spans="1:15" s="27" customFormat="1" ht="39" customHeight="1" thickBot="1" x14ac:dyDescent="0.25">
      <c r="A39" s="70" t="s">
        <v>24</v>
      </c>
      <c r="B39" s="71"/>
      <c r="C39" s="71"/>
      <c r="D39" s="71"/>
      <c r="E39" s="71"/>
      <c r="F39" s="71"/>
      <c r="G39" s="71"/>
      <c r="H39" s="71"/>
      <c r="I39" s="71"/>
      <c r="J39" s="71"/>
      <c r="K39" s="71"/>
      <c r="L39" s="71"/>
      <c r="M39" s="81" t="s">
        <v>10</v>
      </c>
      <c r="N39" s="81"/>
      <c r="O39" s="4">
        <f>SUMIF(G:G,5%,L:L)</f>
        <v>0</v>
      </c>
    </row>
    <row r="40" spans="1:15" s="27" customFormat="1" ht="30" customHeight="1" x14ac:dyDescent="0.2">
      <c r="A40" s="67" t="s">
        <v>41</v>
      </c>
      <c r="B40" s="67"/>
      <c r="C40" s="67"/>
      <c r="D40" s="67"/>
      <c r="E40" s="67"/>
      <c r="F40" s="67"/>
      <c r="G40" s="67"/>
      <c r="H40" s="67"/>
      <c r="I40" s="67"/>
      <c r="J40" s="67"/>
      <c r="K40" s="67"/>
      <c r="L40" s="68"/>
      <c r="M40" s="81" t="s">
        <v>11</v>
      </c>
      <c r="N40" s="81"/>
      <c r="O40" s="4">
        <f>SUMIF(G:G,19%,L:L)</f>
        <v>0</v>
      </c>
    </row>
    <row r="41" spans="1:15" s="27" customFormat="1" ht="30" customHeight="1" x14ac:dyDescent="0.2">
      <c r="A41" s="69"/>
      <c r="B41" s="69"/>
      <c r="C41" s="69"/>
      <c r="D41" s="69"/>
      <c r="E41" s="69"/>
      <c r="F41" s="69"/>
      <c r="G41" s="69"/>
      <c r="H41" s="69"/>
      <c r="I41" s="69"/>
      <c r="J41" s="69"/>
      <c r="K41" s="69"/>
      <c r="L41" s="69"/>
      <c r="M41" s="31" t="s">
        <v>7</v>
      </c>
      <c r="N41" s="32"/>
      <c r="O41" s="5">
        <f>SUM(O38:O40)</f>
        <v>0</v>
      </c>
    </row>
    <row r="42" spans="1:15" s="27" customFormat="1" ht="30" customHeight="1" x14ac:dyDescent="0.2">
      <c r="A42" s="69"/>
      <c r="B42" s="69"/>
      <c r="C42" s="69"/>
      <c r="D42" s="69"/>
      <c r="E42" s="69"/>
      <c r="F42" s="69"/>
      <c r="G42" s="69"/>
      <c r="H42" s="69"/>
      <c r="I42" s="69"/>
      <c r="J42" s="69"/>
      <c r="K42" s="69"/>
      <c r="L42" s="69"/>
      <c r="M42" s="82" t="s">
        <v>12</v>
      </c>
      <c r="N42" s="83"/>
      <c r="O42" s="6">
        <f>ROUND(O39*5%,0)</f>
        <v>0</v>
      </c>
    </row>
    <row r="43" spans="1:15" s="27" customFormat="1" ht="30" customHeight="1" x14ac:dyDescent="0.2">
      <c r="A43" s="69"/>
      <c r="B43" s="69"/>
      <c r="C43" s="69"/>
      <c r="D43" s="69"/>
      <c r="E43" s="69"/>
      <c r="F43" s="69"/>
      <c r="G43" s="69"/>
      <c r="H43" s="69"/>
      <c r="I43" s="69"/>
      <c r="J43" s="69"/>
      <c r="K43" s="69"/>
      <c r="L43" s="69"/>
      <c r="M43" s="82" t="s">
        <v>13</v>
      </c>
      <c r="N43" s="83"/>
      <c r="O43" s="4">
        <f>ROUND(O40*19%,0)</f>
        <v>0</v>
      </c>
    </row>
    <row r="44" spans="1:15" s="27" customFormat="1" ht="30" customHeight="1" x14ac:dyDescent="0.2">
      <c r="A44" s="69"/>
      <c r="B44" s="69"/>
      <c r="C44" s="69"/>
      <c r="D44" s="69"/>
      <c r="E44" s="69"/>
      <c r="F44" s="69"/>
      <c r="G44" s="69"/>
      <c r="H44" s="69"/>
      <c r="I44" s="69"/>
      <c r="J44" s="69"/>
      <c r="K44" s="69"/>
      <c r="L44" s="69"/>
      <c r="M44" s="31" t="s">
        <v>14</v>
      </c>
      <c r="N44" s="32"/>
      <c r="O44" s="5">
        <f>SUM(O42:O43)</f>
        <v>0</v>
      </c>
    </row>
    <row r="45" spans="1:15" s="27" customFormat="1" ht="30" customHeight="1" x14ac:dyDescent="0.2">
      <c r="A45" s="69"/>
      <c r="B45" s="69"/>
      <c r="C45" s="69"/>
      <c r="D45" s="69"/>
      <c r="E45" s="69"/>
      <c r="F45" s="69"/>
      <c r="G45" s="69"/>
      <c r="H45" s="69"/>
      <c r="I45" s="69"/>
      <c r="J45" s="69"/>
      <c r="K45" s="69"/>
      <c r="L45" s="69"/>
      <c r="M45" s="35" t="s">
        <v>37</v>
      </c>
      <c r="N45" s="36"/>
      <c r="O45" s="4">
        <f>ROUND(SUM(N19:N19),0)</f>
        <v>0</v>
      </c>
    </row>
    <row r="46" spans="1:15" s="27" customFormat="1" ht="41.25" customHeight="1" x14ac:dyDescent="0.2">
      <c r="A46" s="69"/>
      <c r="B46" s="69"/>
      <c r="C46" s="69"/>
      <c r="D46" s="69"/>
      <c r="E46" s="69"/>
      <c r="F46" s="69"/>
      <c r="G46" s="69"/>
      <c r="H46" s="69"/>
      <c r="I46" s="69"/>
      <c r="J46" s="69"/>
      <c r="K46" s="69"/>
      <c r="L46" s="69"/>
      <c r="M46" s="33" t="s">
        <v>36</v>
      </c>
      <c r="N46" s="34"/>
      <c r="O46" s="5">
        <f>SUM(O45)</f>
        <v>0</v>
      </c>
    </row>
    <row r="47" spans="1:15" s="27" customFormat="1" ht="30" customHeight="1" x14ac:dyDescent="0.2">
      <c r="A47" s="69"/>
      <c r="B47" s="69"/>
      <c r="C47" s="69"/>
      <c r="D47" s="69"/>
      <c r="E47" s="69"/>
      <c r="F47" s="69"/>
      <c r="G47" s="69"/>
      <c r="H47" s="69"/>
      <c r="I47" s="69"/>
      <c r="J47" s="69"/>
      <c r="K47" s="69"/>
      <c r="L47" s="69"/>
      <c r="M47" s="33" t="s">
        <v>15</v>
      </c>
      <c r="N47" s="34"/>
      <c r="O47" s="5">
        <f>+O41+O44+O46</f>
        <v>0</v>
      </c>
    </row>
    <row r="50" spans="1:3" x14ac:dyDescent="0.25">
      <c r="B50" s="8"/>
      <c r="C50" s="8"/>
    </row>
    <row r="51" spans="1:3" x14ac:dyDescent="0.25">
      <c r="B51" s="79"/>
      <c r="C51" s="79"/>
    </row>
    <row r="52" spans="1:3" ht="15.75" thickBot="1" x14ac:dyDescent="0.3">
      <c r="B52" s="80"/>
      <c r="C52" s="80"/>
    </row>
    <row r="53" spans="1:3" x14ac:dyDescent="0.25">
      <c r="B53" s="73" t="s">
        <v>20</v>
      </c>
      <c r="C53" s="73"/>
    </row>
    <row r="55" spans="1:3" x14ac:dyDescent="0.25">
      <c r="A55" s="28" t="s">
        <v>32</v>
      </c>
    </row>
  </sheetData>
  <sheetProtection algorithmName="SHA-512" hashValue="S4Yv4rdycm//ecW4SnMPGhoUWrtzbWibYwHZ2rVpwmblaeXijt/WSKnQXgJVHa2/XjuPtZkj8Xc/UcTyYi64yA==" saltValue="Hr8djY5DS48ms+EiWGtQKg==" spinCount="100000" sheet="1" selectLockedCells="1"/>
  <mergeCells count="27">
    <mergeCell ref="A38:L38"/>
    <mergeCell ref="A40:L47"/>
    <mergeCell ref="A39:L39"/>
    <mergeCell ref="A9:B9"/>
    <mergeCell ref="B53:C53"/>
    <mergeCell ref="D13:G13"/>
    <mergeCell ref="D15:G15"/>
    <mergeCell ref="F9:G9"/>
    <mergeCell ref="L9:N9"/>
    <mergeCell ref="B51:C52"/>
    <mergeCell ref="M38:N38"/>
    <mergeCell ref="M39:N39"/>
    <mergeCell ref="M40:N40"/>
    <mergeCell ref="M41:N41"/>
    <mergeCell ref="M42:N42"/>
    <mergeCell ref="M43:N43"/>
    <mergeCell ref="A2:A5"/>
    <mergeCell ref="D11:G11"/>
    <mergeCell ref="A11:B15"/>
    <mergeCell ref="B2:M2"/>
    <mergeCell ref="B3:M3"/>
    <mergeCell ref="B4:M5"/>
    <mergeCell ref="M44:N44"/>
    <mergeCell ref="M47:N47"/>
    <mergeCell ref="M45:N45"/>
    <mergeCell ref="M46:N46"/>
    <mergeCell ref="N2:O5"/>
  </mergeCells>
  <dataValidations count="1">
    <dataValidation type="whole" allowBlank="1" showInputMessage="1" showErrorMessage="1" sqref="F19:F37"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G19:G37</xm:sqref>
        </x14:dataValidation>
        <x14:dataValidation type="list" allowBlank="1" showInputMessage="1" showErrorMessage="1" xr:uid="{00000000-0002-0000-0000-000002000000}">
          <x14:formula1>
            <xm:f>Hoja2!$F$7:$F$8</xm:f>
          </x14:formula1>
          <xm:sqref>I19:I37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30">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DF428A3FBB8A448B96CAA7FEFF40F53" ma:contentTypeVersion="14" ma:contentTypeDescription="Create a new document." ma:contentTypeScope="" ma:versionID="ee4b73eddd9051cd9da937ea73e37417">
  <xsd:schema xmlns:xsd="http://www.w3.org/2001/XMLSchema" xmlns:xs="http://www.w3.org/2001/XMLSchema" xmlns:p="http://schemas.microsoft.com/office/2006/metadata/properties" xmlns:ns3="91f923a0-6986-49c1-880a-004b6d780c1e" xmlns:ns4="b41d3764-7ecb-4939-976c-9e68ac8de53e" targetNamespace="http://schemas.microsoft.com/office/2006/metadata/properties" ma:root="true" ma:fieldsID="03d73cacd87fff94af62faad929f1421" ns3:_="" ns4:_="">
    <xsd:import namespace="91f923a0-6986-49c1-880a-004b6d780c1e"/>
    <xsd:import namespace="b41d3764-7ecb-4939-976c-9e68ac8de53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f923a0-6986-49c1-880a-004b6d780c1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1d3764-7ecb-4939-976c-9e68ac8de53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77CD68-EC23-42D5-A9A5-1C209AD8C889}">
  <ds:schemaRefs>
    <ds:schemaRef ds:uri="http://schemas.microsoft.com/sharepoint/v3/contenttype/forms"/>
  </ds:schemaRefs>
</ds:datastoreItem>
</file>

<file path=customXml/itemProps2.xml><?xml version="1.0" encoding="utf-8"?>
<ds:datastoreItem xmlns:ds="http://schemas.openxmlformats.org/officeDocument/2006/customXml" ds:itemID="{46056E18-EDA8-4CBF-99F1-2697C813E770}">
  <ds:schemaRefs>
    <ds:schemaRef ds:uri="http://purl.org/dc/elements/1.1/"/>
    <ds:schemaRef ds:uri="http://schemas.openxmlformats.org/package/2006/metadata/core-properties"/>
    <ds:schemaRef ds:uri="91f923a0-6986-49c1-880a-004b6d780c1e"/>
    <ds:schemaRef ds:uri="http://schemas.microsoft.com/office/infopath/2007/PartnerControls"/>
    <ds:schemaRef ds:uri="b41d3764-7ecb-4939-976c-9e68ac8de53e"/>
    <ds:schemaRef ds:uri="http://purl.org/dc/dcmitype/"/>
    <ds:schemaRef ds:uri="http://schemas.microsoft.com/office/2006/documentManagement/types"/>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3141F563-C7B1-41E2-8E3B-629B199D16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f923a0-6986-49c1-880a-004b6d780c1e"/>
    <ds:schemaRef ds:uri="b41d3764-7ecb-4939-976c-9e68ac8de5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cp:lastPrinted>2022-01-27T18:55:46Z</cp:lastPrinted>
  <dcterms:created xsi:type="dcterms:W3CDTF">2017-04-28T13:22:52Z</dcterms:created>
  <dcterms:modified xsi:type="dcterms:W3CDTF">2022-06-14T21:16:56Z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0x0101009DF428A3FBB8A448B96CAA7FEFF40F53</vt:lpwstr>
  </property>
</Properties>
</file>