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D:\LMARCELAESCOBAR\onedriver\OneDrive - Universidad de Cundinamarca\UNIVERSIDAD 2022\F-CD-110 PINTURAS U. AGROAMBIENTAL - INV 107\107-2022\ANEXOS TÉRMINOS\"/>
    </mc:Choice>
  </mc:AlternateContent>
  <xr:revisionPtr revIDLastSave="1" documentId="13_ncr:1_{9FDFD465-5B9C-40C6-8613-36F2CE919421}" xr6:coauthVersionLast="36" xr6:coauthVersionMax="47" xr10:uidLastSave="{7376506E-E397-4FB1-AF0B-8FC2416DC50F}"/>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H20" i="1" l="1"/>
  <c r="I20" i="1" s="1"/>
  <c r="J20" i="1"/>
  <c r="H21" i="1"/>
  <c r="I21" i="1" s="1"/>
  <c r="J21" i="1"/>
  <c r="K21" i="1" s="1"/>
  <c r="L21" i="1" s="1"/>
  <c r="H22" i="1"/>
  <c r="I22" i="1" s="1"/>
  <c r="J22" i="1"/>
  <c r="K22" i="1" s="1"/>
  <c r="H23" i="1"/>
  <c r="I23" i="1" s="1"/>
  <c r="J23" i="1"/>
  <c r="K23" i="1" s="1"/>
  <c r="L23" i="1" s="1"/>
  <c r="H24" i="1"/>
  <c r="I24" i="1" s="1"/>
  <c r="J24" i="1"/>
  <c r="K24" i="1" s="1"/>
  <c r="H25" i="1"/>
  <c r="I25" i="1" s="1"/>
  <c r="J25" i="1"/>
  <c r="K25" i="1" s="1"/>
  <c r="H26" i="1"/>
  <c r="I26" i="1" s="1"/>
  <c r="J26" i="1"/>
  <c r="K26" i="1" s="1"/>
  <c r="L26" i="1" s="1"/>
  <c r="H27" i="1"/>
  <c r="I27" i="1" s="1"/>
  <c r="J27" i="1"/>
  <c r="K27" i="1" s="1"/>
  <c r="L27" i="1" s="1"/>
  <c r="H28" i="1"/>
  <c r="I28" i="1"/>
  <c r="J28" i="1"/>
  <c r="K28" i="1" s="1"/>
  <c r="L28" i="1" s="1"/>
  <c r="H29" i="1"/>
  <c r="I29" i="1" s="1"/>
  <c r="J29" i="1"/>
  <c r="K29" i="1" s="1"/>
  <c r="H30" i="1"/>
  <c r="I30" i="1" s="1"/>
  <c r="J30" i="1"/>
  <c r="K30" i="1" s="1"/>
  <c r="H31" i="1"/>
  <c r="I31" i="1" s="1"/>
  <c r="J31" i="1"/>
  <c r="K31" i="1" s="1"/>
  <c r="H32" i="1"/>
  <c r="I32" i="1" s="1"/>
  <c r="J32" i="1"/>
  <c r="K32" i="1" s="1"/>
  <c r="H33" i="1"/>
  <c r="I33" i="1" s="1"/>
  <c r="J33" i="1"/>
  <c r="K33" i="1" s="1"/>
  <c r="L33" i="1" s="1"/>
  <c r="H34" i="1"/>
  <c r="I34" i="1" s="1"/>
  <c r="J34" i="1"/>
  <c r="K34" i="1" s="1"/>
  <c r="H35" i="1"/>
  <c r="I35" i="1" s="1"/>
  <c r="J35" i="1"/>
  <c r="K35" i="1" s="1"/>
  <c r="L35" i="1" s="1"/>
  <c r="H36" i="1"/>
  <c r="I36" i="1" s="1"/>
  <c r="J36" i="1"/>
  <c r="K36" i="1" s="1"/>
  <c r="H37" i="1"/>
  <c r="I37" i="1" s="1"/>
  <c r="J37" i="1"/>
  <c r="K37" i="1" s="1"/>
  <c r="H38" i="1"/>
  <c r="I38" i="1" s="1"/>
  <c r="J38" i="1"/>
  <c r="K38" i="1" s="1"/>
  <c r="L38" i="1" s="1"/>
  <c r="H39" i="1"/>
  <c r="I39" i="1" s="1"/>
  <c r="J39" i="1"/>
  <c r="K39" i="1" s="1"/>
  <c r="H40" i="1"/>
  <c r="I40" i="1" s="1"/>
  <c r="J40" i="1"/>
  <c r="K40" i="1" s="1"/>
  <c r="L40" i="1" s="1"/>
  <c r="H41" i="1"/>
  <c r="I41" i="1" s="1"/>
  <c r="J41" i="1"/>
  <c r="K41" i="1" s="1"/>
  <c r="H42" i="1"/>
  <c r="I42" i="1" s="1"/>
  <c r="J42" i="1"/>
  <c r="K42" i="1" s="1"/>
  <c r="L39" i="1" l="1"/>
  <c r="L42" i="1"/>
  <c r="L34" i="1"/>
  <c r="L30" i="1"/>
  <c r="L22" i="1"/>
  <c r="L31" i="1"/>
  <c r="L41" i="1"/>
  <c r="L32" i="1"/>
  <c r="L29" i="1"/>
  <c r="K20" i="1"/>
  <c r="L20" i="1" s="1"/>
  <c r="L36" i="1"/>
  <c r="L24" i="1"/>
  <c r="L37" i="1"/>
  <c r="L25" i="1"/>
  <c r="J19" i="1"/>
  <c r="H19" i="1"/>
  <c r="I19" i="1" s="1"/>
  <c r="K19" i="1" l="1"/>
  <c r="L19" i="1" s="1"/>
  <c r="L44" i="1"/>
  <c r="L47" i="1" s="1"/>
  <c r="L45" i="1" l="1"/>
  <c r="L48" i="1" s="1"/>
  <c r="L43" i="1"/>
  <c r="L49" i="1" l="1"/>
  <c r="L46" i="1"/>
  <c r="L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<sst xmlns="http://schemas.openxmlformats.org/spreadsheetml/2006/main" count="85" uniqueCount="62">
  <si>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</si>
  <si>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</si>
  <si>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</si>
  <si>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</si>
  <si>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</si>
  <si>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</si>
  <si>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</si>
  <si>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</si>
  <si>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</si>
  <si>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</si>
  <si>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</si>
  <si>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</si>
  <si>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</si>
  <si>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</si>
  <si>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</si>
  <si>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</si>
  <si>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</si>
  <si>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</si>
  <si>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</si>
  <si>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</si>
  <si>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</si>
  <si>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</si>
  <si>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</si>
  <si>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</si>
  <si>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</si>
  <si>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</si>
  <si>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</si>
  <si>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</si>
  <si>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</si>
  <si>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</si>
  <si>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</si>
  <si>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</si>
  <si>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</si>
  <si>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</si>
  <si>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</si>
  <si>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</si>
  <si>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</si>
  <si>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Vinilo corriente tipo 1 color blanco, presentación cuñete de 5 galones norma técnica colombiana 1335 Unidad Agroambiental la Esperanza (Fusagasuga) .</t>
  </si>
  <si>
    <t>Vinilo corriente tipo 1 color rojo colonia norma técnica colombiana 1335, presentación cuñete 5 galones  Unidad Agroambiental la Esperanza (Fusagasuga) .</t>
  </si>
  <si>
    <t>Anticorrosivo + esmalte de acabado brillante diseñado con resinas alquídicas, pigmentos de alto desempeño, aditivos y pigmentos anticorrosivos que garantizan una protección anticorrosiva para ambientes moderados de agresividad química baja, ambientes domésticos, con alto brillo, buen cubrimiento, excelente rendimiento y buena durabilidad norma técnica colombiana 1283:2001. Color negro. Presentación por galón  Unidad Agroambiental la Esperanza (Fusagasuga) .</t>
  </si>
  <si>
    <t>Anticorrosivo + esmalte de acabado brillante diseñado con resinas alquídicas, pigmentos de alto desempeño, aditivos y pigmentos anticorrosivos que garantizan una protección anticorrosiva para ambientes moderados de agresividad química baja, ambientes domésticos, con alto brillo, buen cubrimiento, excelente rendimiento y buena durabilidad norma técnica colombiana 1283:2001. Color gris. Presentación por galón.  Unidad Agroambiental la Esperanza (Fusagasuga) .</t>
  </si>
  <si>
    <t>Esmalte sintético Tipo 1 reflectivo uso exterior e interior. No permite que los objetos se calienten. Posee buena resistencia a la intemperie. Ideal para proteger y decorar exteriores de tanques o tuberías en ambientes industriales. Resiste hasta 180ºC. norma técnica colombiana 1283:2001. color Aluminio. Presentación por galón.  Unidad Agroambiental la Esperanza (Fusagasuga) .</t>
  </si>
  <si>
    <t>Esmalte sintético Tipo 1 base solvente. De acabado brillante o mate es resistente a la humedad y la intemperie. Gracias a su formulación es un recubrimiento de alto desempeño ideal para interiores y exteriores en ambientes urbanos e industriales moderados. No contiene plomo, cromo ni mercurio. Norma técnica colombiana 1283:2001. color Blanco. Presentación por galón.  Unidad Agroambiental la Esperanza (Fusagasuga) .</t>
  </si>
  <si>
    <t>Esmalte sintético Tipo 1 base solvente. De acabado brillante o mate es resistente a la humedad y la intemperie. Gracias a su formulación es un recubrimiento de alto desempeño ideal para interiores y exteriores en ambientes urbanos e industriales moderados. No contiene plomo, cromo ni mercurio. Norma técnica colombiana 1283:2001. color Negro. Unidad Agroambiental la Esperanza (Fusagasuga) .</t>
  </si>
  <si>
    <t>Esmalte sintético Tipo 1 base solvente. De acabado brillante o mate es resistente a la humedad y la intemperie. Gracias a su formulación es un recubrimiento de alto desempeño ideal para interiores y exteriores en ambientes urbanos e industriales moderados. No contiene plomo, cromo ni mercurio. Norma técnica colombiana 1283:2001. color Anoloc. Presentación por galón  Unidad Agroambiental la Esperanza (Fusagasuga) .</t>
  </si>
  <si>
    <t>Esmalte sintético Tipo 1 base solvente. De acabado brillante o mate es resistente a la humedad y la intemperie. Gracias a su formulación es un recubrimiento de alto desempeño ideal para interiores y exteriores en ambientes urbanos e industriales moderados. No contiene plomo, cromo ni mercurio. Norma técnica colombiana 1283:2001. color rojo. Unidad Agroambiental la Esperanza (Fusagasuga) .</t>
  </si>
  <si>
    <t>Pintura acrílica para tráfico de alta resistencia. color amarillo. Presentación por galón Unidad Agraombiental la Esperanza (Fusagasuga) </t>
  </si>
  <si>
    <t>Pintura acrílica para tráfico de alta resistencia. Color blanco. Presentación por galón.  Unidad Agroambiental la Esperanza (Fusagasuga) .</t>
  </si>
  <si>
    <t>Pintura acrílica para tráfico de alta resistencia. color azul.  Unidad Agroambiental la Esperanza (Fusagasuga) .</t>
  </si>
  <si>
    <t>Pintura acrílica para tráfico de alta resistencia. color negro. Presentación por galón  Unidad Agroambiental la Esperanza (Fusagasuga) .</t>
  </si>
  <si>
    <t>Thinner disolvente para pinturas, barnices, lacas y terminado de pinturas Norma técnica colombiana NTC 1102. Presentación garrafa de 5 galones.  Unidad Agroambiental la Esperanza (Fusagasuga) .</t>
  </si>
  <si>
    <t>Varsol disolvente Nº 4. Presentación garrafa de 5 galones  Unidad Agroambiental la Esperanza (Fusagasuga) .</t>
  </si>
  <si>
    <t>Vinilo corriente tipo 1 color blanco, presentación cuñete de 5 galones norma técnica colombiana 1335.Unidad Agroambiental el Tibar (Ubate) </t>
  </si>
  <si>
    <t>Vinilo corriente tipo 1 color Verde Pino, presentación cuñete de 5 galones norma técnica colombiana 1335 Unidad Agroambiental el Tibar (Ubate) </t>
  </si>
  <si>
    <t>Esmalte sintético Tipo 1 base solvente. De acabado brillante o mate es resistente a la humedad y la intemperie. Gracias a su formulación es un recubrimiento de alto desempeño ideal para interiores y exteriores en ambientes urbanos e 4industriales moderados. No contiene plomo, cromo ni mercurio. Norma técnica colombiana 1283:2001. color Blanco. Presentación por galón Unidad Agroambiental el Tibar (Ubate)</t>
  </si>
  <si>
    <t>Esmalte sintético Tipo 1 base solvente. De acabado brillante o mate es resistente a la humedad y la intemperie. Gracias a su formulación es un recubrimiento de alto desempeño ideal para interiores y exteriores en ambientes urbanos e industriales moderados. No contiene plomo, cromo ni mercurio. Norma técnica colombiana 1283:2001. color Caoba claro. Presentación por galón Unidad Agroambiental el Tibar (Ubate)</t>
  </si>
  <si>
    <t>Esmalte sintético Tipo 1 base solvente. De acabado brillante o mate es resistente a la humedad y la intemperie. Gracias a su formulación es un recubrimiento de alto desempeño ideal para interiores y exteriores en ambientes urbanos e industriales moderados. No contiene plomo, cromo ni mercurio. Norma técnica colombiana 1283:2001. color Negro. Presentación por galón Unidad Agroambiental el Tibar (Ubate)</t>
  </si>
  <si>
    <t>Anticorrosivo + esmalte de acabado brillante diseñado con resinas alquídicas, pigmentos de alto desempeño, aditivos y pigmentos anticorrosivos que garantizan una protección anticorrosiva para ambientes moderados de agresividad química baja, ambientes domésticos, con alto brillo, buen cubrimiento, excelente rendimiento y buena durabilidad norma técnica colombiana 1283:2001. Color gris. Presentacion por galon. Unidad Agroambiental el Tibar (Ubate)</t>
  </si>
  <si>
    <t>Pintura acrílica para tráfico de alta resistencia. Color blanco. Presentación por galón. Unidad Agroambiental el Tibar (Ubate)</t>
  </si>
  <si>
    <t>Thinner disolvente para pinturas, barnices, lacas y terminado de pinturas Norma técnica colombiana NTC 1102. Presentación garrafa de 5 galones. Unidad Agroambiental el Tibar (Ubate)</t>
  </si>
  <si>
    <t>Esmalte sintético Tipo 1 base solvente. De acabado brillante o mate es resistente a la humedad y la intemperie. Gracias a su formulación es un recubrimiento de alto desempeño ideal para interiores y exteriores en ambientes urbanos e industriales moderados. No contiene plomo, cromo ni mercurio. Norma técnica colombiana 1283:2001. color Amarillo yema de huevo. Presentación por galón. Unidad Agroambiental la Esperanza (Fusagasugá)</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</si>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</sst>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1" fillId="2" borderId="0" xfId="0" applyFont="1" applyFill="1" applyAlignment="1" applyProtection="1">
      <alignment wrapText="1"/>
    </xf>
    <xf numFmtId="0" fontId="3" fillId="2" borderId="0" xfId="0" applyFont="1" applyFill="1" applyBorder="1" applyAlignment="1" applyProtection="1">
      <alignment horizontal="left" wrapText="1"/>
    </xf>
    <xf numFmtId="0" fontId="1" fillId="2" borderId="0" xfId="0" applyFont="1" applyFill="1" applyAlignment="1" applyProtection="1">
      <alignment wrapText="1"/>
      <protection locked="0"/>
    </xf>
    <xf numFmtId="43" fontId="3" fillId="0" borderId="1" xfId="4" applyFont="1" applyBorder="1" applyAlignment="1" applyProtection="1">
      <alignment vertical="center"/>
      <protection hidden="1"/>
    </xf>
    <xf numFmtId="43" fontId="6" fillId="0" borderId="1" xfId="4" applyFont="1" applyBorder="1" applyAlignment="1" applyProtection="1">
      <alignment vertical="center"/>
      <protection hidden="1"/>
    </xf>
    <xf numFmtId="43" fontId="3" fillId="0" borderId="1" xfId="4" applyFont="1" applyFill="1" applyBorder="1" applyAlignment="1" applyProtection="1">
      <alignment vertical="center"/>
      <protection hidden="1"/>
    </xf>
    <xf numFmtId="0" fontId="3" fillId="0" borderId="20" xfId="0" applyFont="1" applyBorder="1" applyAlignment="1">
      <alignment wrapText="1"/>
    </xf>
    <xf numFmtId="0" fontId="3" fillId="0" borderId="20" xfId="0" applyFont="1" applyBorder="1" applyAlignment="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zoomScale="85" zoomScaleNormal="85" zoomScaleSheetLayoutView="100" zoomScalePageLayoutView="55" workbookViewId="0">
      <selection activeCell="B54" sqref="B54:C55"/>
    </sheetView>
  </sheetViews>
  <sheetFormatPr baseColWidth="10" defaultColWidth="11.42578125" defaultRowHeight="15" x14ac:dyDescent="0.25"/>
  <cols>
    <col min="1" max="1" width="10.7109375" style="10" customWidth="1"/>
    <col min="2" max="2" width="40.85546875" style="33" customWidth="1"/>
    <col min="3" max="3" width="12.42578125" style="10" customWidth="1"/>
    <col min="4" max="4" width="12.7109375" style="10" customWidth="1"/>
    <col min="5" max="5" width="13.28515625" style="10" customWidth="1"/>
    <col min="6" max="6" width="13.5703125" style="10" customWidth="1"/>
    <col min="7" max="7" width="12.85546875" style="10" customWidth="1"/>
    <col min="8" max="8" width="15" style="10" customWidth="1"/>
    <col min="9" max="9" width="15" style="12" customWidth="1"/>
    <col min="10" max="10" width="16.7109375" style="12" customWidth="1"/>
    <col min="11" max="11" width="14.7109375" style="12" customWidth="1"/>
    <col min="12" max="12" width="18.7109375" style="12" customWidth="1"/>
    <col min="13" max="16384" width="11.42578125" style="12"/>
  </cols>
  <sheetData>
    <row r="1" spans="1:12" x14ac:dyDescent="0.25">
      <c r="F1" s="11"/>
    </row>
    <row r="2" spans="1:12" ht="15.75" customHeight="1" x14ac:dyDescent="0.25">
      <c r="A2" s="47"/>
      <c r="B2" s="57" t="s">
        <v>0</v>
      </c>
      <c r="C2" s="57"/>
      <c r="D2" s="57"/>
      <c r="E2" s="57"/>
      <c r="F2" s="57"/>
      <c r="G2" s="57"/>
      <c r="H2" s="57"/>
      <c r="I2" s="57"/>
      <c r="J2" s="57"/>
      <c r="K2" s="41" t="s">
        <v>28</v>
      </c>
      <c r="L2" s="42"/>
    </row>
    <row r="3" spans="1:12" ht="15.75" customHeight="1" x14ac:dyDescent="0.25">
      <c r="A3" s="47"/>
      <c r="B3" s="57" t="s">
        <v>1</v>
      </c>
      <c r="C3" s="57"/>
      <c r="D3" s="57"/>
      <c r="E3" s="57"/>
      <c r="F3" s="57"/>
      <c r="G3" s="57"/>
      <c r="H3" s="57"/>
      <c r="I3" s="57"/>
      <c r="J3" s="57"/>
      <c r="K3" s="43"/>
      <c r="L3" s="44"/>
    </row>
    <row r="4" spans="1:12" ht="16.5" customHeight="1" x14ac:dyDescent="0.25">
      <c r="A4" s="47"/>
      <c r="B4" s="57" t="s">
        <v>35</v>
      </c>
      <c r="C4" s="57"/>
      <c r="D4" s="57"/>
      <c r="E4" s="57"/>
      <c r="F4" s="57"/>
      <c r="G4" s="57"/>
      <c r="H4" s="57"/>
      <c r="I4" s="57"/>
      <c r="J4" s="57"/>
      <c r="K4" s="43"/>
      <c r="L4" s="44"/>
    </row>
    <row r="5" spans="1:12" ht="15" customHeight="1" x14ac:dyDescent="0.25">
      <c r="A5" s="47"/>
      <c r="B5" s="57"/>
      <c r="C5" s="57"/>
      <c r="D5" s="57"/>
      <c r="E5" s="57"/>
      <c r="F5" s="57"/>
      <c r="G5" s="57"/>
      <c r="H5" s="57"/>
      <c r="I5" s="57"/>
      <c r="J5" s="57"/>
      <c r="K5" s="45"/>
      <c r="L5" s="46"/>
    </row>
    <row r="7" spans="1:12" x14ac:dyDescent="0.25">
      <c r="A7" s="13" t="s">
        <v>32</v>
      </c>
    </row>
    <row r="8" spans="1:12" x14ac:dyDescent="0.25">
      <c r="A8" s="14" t="s">
        <v>31</v>
      </c>
    </row>
    <row r="9" spans="1:12" x14ac:dyDescent="0.25">
      <c r="A9" s="63" t="s">
        <v>30</v>
      </c>
      <c r="B9" s="63"/>
      <c r="C9" s="15"/>
      <c r="E9" s="16" t="s">
        <v>21</v>
      </c>
      <c r="F9" s="65"/>
      <c r="G9" s="66"/>
      <c r="I9" s="17" t="s">
        <v>16</v>
      </c>
      <c r="J9" s="67"/>
      <c r="K9" s="68"/>
    </row>
    <row r="10" spans="1:12" ht="15.75" thickBot="1" x14ac:dyDescent="0.3">
      <c r="A10" s="15"/>
      <c r="B10" s="34"/>
      <c r="C10" s="15"/>
      <c r="E10" s="18"/>
      <c r="F10" s="18"/>
      <c r="G10" s="18"/>
      <c r="I10" s="19"/>
      <c r="J10" s="20"/>
      <c r="K10" s="20"/>
    </row>
    <row r="11" spans="1:12" ht="15.75" thickBot="1" x14ac:dyDescent="0.3">
      <c r="A11" s="51" t="s">
        <v>27</v>
      </c>
      <c r="B11" s="52"/>
      <c r="C11" s="21"/>
      <c r="D11" s="48" t="s">
        <v>17</v>
      </c>
      <c r="E11" s="49"/>
      <c r="F11" s="49"/>
      <c r="G11" s="50"/>
      <c r="H11" s="27"/>
      <c r="I11" s="19"/>
    </row>
    <row r="12" spans="1:12" ht="15.75" thickBot="1" x14ac:dyDescent="0.3">
      <c r="A12" s="53"/>
      <c r="B12" s="54"/>
      <c r="C12" s="21"/>
      <c r="D12" s="22"/>
      <c r="E12" s="18"/>
      <c r="F12" s="18"/>
      <c r="G12" s="18"/>
      <c r="I12" s="19"/>
    </row>
    <row r="13" spans="1:12" ht="15.75" thickBot="1" x14ac:dyDescent="0.3">
      <c r="A13" s="53"/>
      <c r="B13" s="54"/>
      <c r="C13" s="21"/>
      <c r="D13" s="48" t="s">
        <v>18</v>
      </c>
      <c r="E13" s="49"/>
      <c r="F13" s="49"/>
      <c r="G13" s="50"/>
      <c r="H13" s="27"/>
      <c r="I13" s="19"/>
    </row>
    <row r="14" spans="1:12" ht="18.75" customHeight="1" thickBot="1" x14ac:dyDescent="0.3">
      <c r="A14" s="53"/>
      <c r="B14" s="54"/>
      <c r="C14" s="21"/>
      <c r="E14" s="18"/>
      <c r="F14" s="18"/>
      <c r="G14" s="18"/>
      <c r="I14" s="19"/>
    </row>
    <row r="15" spans="1:12" ht="15.75" thickBot="1" x14ac:dyDescent="0.3">
      <c r="A15" s="55"/>
      <c r="B15" s="56"/>
      <c r="C15" s="21"/>
      <c r="D15" s="48" t="s">
        <v>22</v>
      </c>
      <c r="E15" s="49"/>
      <c r="F15" s="49"/>
      <c r="G15" s="50"/>
      <c r="H15" s="27"/>
      <c r="I15" s="19"/>
      <c r="J15" s="20"/>
      <c r="K15" s="20"/>
    </row>
    <row r="16" spans="1:12" x14ac:dyDescent="0.25">
      <c r="A16" s="15"/>
      <c r="B16" s="34"/>
      <c r="C16" s="15"/>
      <c r="E16" s="18"/>
      <c r="F16" s="18"/>
      <c r="G16" s="18"/>
      <c r="I16" s="19"/>
      <c r="J16" s="20"/>
      <c r="K16" s="20"/>
    </row>
    <row r="18" spans="1:12" s="25" customFormat="1" ht="38.25" x14ac:dyDescent="0.25">
      <c r="A18" s="23" t="s">
        <v>29</v>
      </c>
      <c r="B18" s="23" t="s">
        <v>2</v>
      </c>
      <c r="C18" s="23" t="s">
        <v>19</v>
      </c>
      <c r="D18" s="23" t="s">
        <v>3</v>
      </c>
      <c r="E18" s="23" t="s">
        <v>24</v>
      </c>
      <c r="F18" s="24" t="s">
        <v>4</v>
      </c>
      <c r="G18" s="32" t="s">
        <v>26</v>
      </c>
      <c r="H18" s="24" t="s">
        <v>5</v>
      </c>
      <c r="I18" s="24" t="s">
        <v>6</v>
      </c>
      <c r="J18" s="24" t="s">
        <v>7</v>
      </c>
      <c r="K18" s="24" t="s">
        <v>8</v>
      </c>
      <c r="L18" s="24" t="s">
        <v>9</v>
      </c>
    </row>
    <row r="19" spans="1:12" s="25" customFormat="1" ht="51" x14ac:dyDescent="0.2">
      <c r="A19" s="4">
        <v>1</v>
      </c>
      <c r="B19" s="39" t="s">
        <v>37</v>
      </c>
      <c r="C19" s="29"/>
      <c r="D19" s="40">
        <v>4</v>
      </c>
      <c r="E19" s="40" t="s">
        <v>34</v>
      </c>
      <c r="F19" s="30"/>
      <c r="G19" s="31"/>
      <c r="H19" s="1">
        <f>+ROUND(F19*G19,0)</f>
        <v>0</v>
      </c>
      <c r="I19" s="1">
        <f>ROUND(F19+H19,0)</f>
        <v>0</v>
      </c>
      <c r="J19" s="1">
        <f>ROUND(F19*D19,0)</f>
        <v>0</v>
      </c>
      <c r="K19" s="1">
        <f>ROUND(J19*G19,0)</f>
        <v>0</v>
      </c>
      <c r="L19" s="2">
        <f>ROUND(J19+K19,0)</f>
        <v>0</v>
      </c>
    </row>
    <row r="20" spans="1:12" s="25" customFormat="1" ht="51" x14ac:dyDescent="0.2">
      <c r="A20" s="4">
        <v>2</v>
      </c>
      <c r="B20" s="39" t="s">
        <v>38</v>
      </c>
      <c r="C20" s="29"/>
      <c r="D20" s="40">
        <v>5</v>
      </c>
      <c r="E20" s="40" t="s">
        <v>34</v>
      </c>
      <c r="F20" s="30"/>
      <c r="G20" s="31"/>
      <c r="H20" s="1">
        <f t="shared" ref="H20:H42" si="0">+ROUND(F20*G20,0)</f>
        <v>0</v>
      </c>
      <c r="I20" s="1">
        <f t="shared" ref="I20:I42" si="1">ROUND(F20+H20,0)</f>
        <v>0</v>
      </c>
      <c r="J20" s="1">
        <f t="shared" ref="J20:J42" si="2">ROUND(F20*D20,0)</f>
        <v>0</v>
      </c>
      <c r="K20" s="1">
        <f t="shared" ref="K20:K42" si="3">ROUND(J20*G20,0)</f>
        <v>0</v>
      </c>
      <c r="L20" s="2">
        <f t="shared" ref="L20:L42" si="4">ROUND(J20+K20,0)</f>
        <v>0</v>
      </c>
    </row>
    <row r="21" spans="1:12" s="25" customFormat="1" ht="140.25" x14ac:dyDescent="0.2">
      <c r="A21" s="4">
        <v>3</v>
      </c>
      <c r="B21" s="39" t="s">
        <v>39</v>
      </c>
      <c r="C21" s="29"/>
      <c r="D21" s="40">
        <v>5</v>
      </c>
      <c r="E21" s="40" t="s">
        <v>61</v>
      </c>
      <c r="F21" s="30"/>
      <c r="G21" s="31"/>
      <c r="H21" s="1">
        <f t="shared" si="0"/>
        <v>0</v>
      </c>
      <c r="I21" s="1">
        <f t="shared" si="1"/>
        <v>0</v>
      </c>
      <c r="J21" s="1">
        <f t="shared" si="2"/>
        <v>0</v>
      </c>
      <c r="K21" s="1">
        <f t="shared" si="3"/>
        <v>0</v>
      </c>
      <c r="L21" s="2">
        <f t="shared" si="4"/>
        <v>0</v>
      </c>
    </row>
    <row r="22" spans="1:12" s="25" customFormat="1" ht="140.25" x14ac:dyDescent="0.2">
      <c r="A22" s="4">
        <v>4</v>
      </c>
      <c r="B22" s="39" t="s">
        <v>40</v>
      </c>
      <c r="C22" s="29"/>
      <c r="D22" s="40">
        <v>3</v>
      </c>
      <c r="E22" s="40" t="s">
        <v>61</v>
      </c>
      <c r="F22" s="30"/>
      <c r="G22" s="31"/>
      <c r="H22" s="1">
        <f t="shared" si="0"/>
        <v>0</v>
      </c>
      <c r="I22" s="1">
        <f t="shared" si="1"/>
        <v>0</v>
      </c>
      <c r="J22" s="1">
        <f t="shared" si="2"/>
        <v>0</v>
      </c>
      <c r="K22" s="1">
        <f t="shared" si="3"/>
        <v>0</v>
      </c>
      <c r="L22" s="2">
        <f t="shared" si="4"/>
        <v>0</v>
      </c>
    </row>
    <row r="23" spans="1:12" s="25" customFormat="1" ht="114.75" x14ac:dyDescent="0.2">
      <c r="A23" s="4">
        <v>5</v>
      </c>
      <c r="B23" s="39" t="s">
        <v>41</v>
      </c>
      <c r="C23" s="29"/>
      <c r="D23" s="40">
        <v>3</v>
      </c>
      <c r="E23" s="40" t="s">
        <v>61</v>
      </c>
      <c r="F23" s="30"/>
      <c r="G23" s="31"/>
      <c r="H23" s="1">
        <f t="shared" si="0"/>
        <v>0</v>
      </c>
      <c r="I23" s="1">
        <f t="shared" si="1"/>
        <v>0</v>
      </c>
      <c r="J23" s="1">
        <f t="shared" si="2"/>
        <v>0</v>
      </c>
      <c r="K23" s="1">
        <f t="shared" si="3"/>
        <v>0</v>
      </c>
      <c r="L23" s="2">
        <f t="shared" si="4"/>
        <v>0</v>
      </c>
    </row>
    <row r="24" spans="1:12" s="25" customFormat="1" ht="127.5" x14ac:dyDescent="0.2">
      <c r="A24" s="4">
        <v>6</v>
      </c>
      <c r="B24" s="39" t="s">
        <v>42</v>
      </c>
      <c r="C24" s="29"/>
      <c r="D24" s="40">
        <v>10</v>
      </c>
      <c r="E24" s="40" t="s">
        <v>61</v>
      </c>
      <c r="F24" s="30"/>
      <c r="G24" s="31"/>
      <c r="H24" s="1">
        <f t="shared" si="0"/>
        <v>0</v>
      </c>
      <c r="I24" s="1">
        <f t="shared" si="1"/>
        <v>0</v>
      </c>
      <c r="J24" s="1">
        <f t="shared" si="2"/>
        <v>0</v>
      </c>
      <c r="K24" s="1">
        <f t="shared" si="3"/>
        <v>0</v>
      </c>
      <c r="L24" s="2">
        <f t="shared" si="4"/>
        <v>0</v>
      </c>
    </row>
    <row r="25" spans="1:12" s="25" customFormat="1" ht="127.5" x14ac:dyDescent="0.2">
      <c r="A25" s="4">
        <v>7</v>
      </c>
      <c r="B25" s="39" t="s">
        <v>43</v>
      </c>
      <c r="C25" s="29"/>
      <c r="D25" s="40">
        <v>10</v>
      </c>
      <c r="E25" s="40" t="s">
        <v>61</v>
      </c>
      <c r="F25" s="30"/>
      <c r="G25" s="31"/>
      <c r="H25" s="1">
        <f t="shared" si="0"/>
        <v>0</v>
      </c>
      <c r="I25" s="1">
        <f t="shared" si="1"/>
        <v>0</v>
      </c>
      <c r="J25" s="1">
        <f t="shared" si="2"/>
        <v>0</v>
      </c>
      <c r="K25" s="1">
        <f t="shared" si="3"/>
        <v>0</v>
      </c>
      <c r="L25" s="2">
        <f t="shared" si="4"/>
        <v>0</v>
      </c>
    </row>
    <row r="26" spans="1:12" s="25" customFormat="1" ht="127.5" x14ac:dyDescent="0.2">
      <c r="A26" s="4">
        <v>8</v>
      </c>
      <c r="B26" s="39" t="s">
        <v>44</v>
      </c>
      <c r="C26" s="29"/>
      <c r="D26" s="40">
        <v>1</v>
      </c>
      <c r="E26" s="40" t="s">
        <v>61</v>
      </c>
      <c r="F26" s="30"/>
      <c r="G26" s="31"/>
      <c r="H26" s="1">
        <f t="shared" si="0"/>
        <v>0</v>
      </c>
      <c r="I26" s="1">
        <f t="shared" si="1"/>
        <v>0</v>
      </c>
      <c r="J26" s="1">
        <f t="shared" si="2"/>
        <v>0</v>
      </c>
      <c r="K26" s="1">
        <f t="shared" si="3"/>
        <v>0</v>
      </c>
      <c r="L26" s="2">
        <f t="shared" si="4"/>
        <v>0</v>
      </c>
    </row>
    <row r="27" spans="1:12" s="25" customFormat="1" ht="127.5" x14ac:dyDescent="0.2">
      <c r="A27" s="4">
        <v>9</v>
      </c>
      <c r="B27" s="39" t="s">
        <v>45</v>
      </c>
      <c r="C27" s="29"/>
      <c r="D27" s="40">
        <v>4</v>
      </c>
      <c r="E27" s="40" t="s">
        <v>61</v>
      </c>
      <c r="F27" s="30"/>
      <c r="G27" s="31"/>
      <c r="H27" s="1">
        <f t="shared" si="0"/>
        <v>0</v>
      </c>
      <c r="I27" s="1">
        <f t="shared" si="1"/>
        <v>0</v>
      </c>
      <c r="J27" s="1">
        <f t="shared" si="2"/>
        <v>0</v>
      </c>
      <c r="K27" s="1">
        <f t="shared" si="3"/>
        <v>0</v>
      </c>
      <c r="L27" s="2">
        <f t="shared" si="4"/>
        <v>0</v>
      </c>
    </row>
    <row r="28" spans="1:12" s="25" customFormat="1" ht="38.25" x14ac:dyDescent="0.2">
      <c r="A28" s="4">
        <v>10</v>
      </c>
      <c r="B28" s="39" t="s">
        <v>46</v>
      </c>
      <c r="C28" s="29"/>
      <c r="D28" s="40">
        <v>2</v>
      </c>
      <c r="E28" s="40" t="s">
        <v>61</v>
      </c>
      <c r="F28" s="30"/>
      <c r="G28" s="31"/>
      <c r="H28" s="1">
        <f t="shared" si="0"/>
        <v>0</v>
      </c>
      <c r="I28" s="1">
        <f t="shared" si="1"/>
        <v>0</v>
      </c>
      <c r="J28" s="1">
        <f t="shared" si="2"/>
        <v>0</v>
      </c>
      <c r="K28" s="1">
        <f t="shared" si="3"/>
        <v>0</v>
      </c>
      <c r="L28" s="2">
        <f t="shared" si="4"/>
        <v>0</v>
      </c>
    </row>
    <row r="29" spans="1:12" s="25" customFormat="1" ht="38.25" x14ac:dyDescent="0.2">
      <c r="A29" s="4">
        <v>11</v>
      </c>
      <c r="B29" s="39" t="s">
        <v>47</v>
      </c>
      <c r="C29" s="29"/>
      <c r="D29" s="40">
        <v>3</v>
      </c>
      <c r="E29" s="40" t="s">
        <v>61</v>
      </c>
      <c r="F29" s="30"/>
      <c r="G29" s="31"/>
      <c r="H29" s="1">
        <f t="shared" si="0"/>
        <v>0</v>
      </c>
      <c r="I29" s="1">
        <f t="shared" si="1"/>
        <v>0</v>
      </c>
      <c r="J29" s="1">
        <f t="shared" si="2"/>
        <v>0</v>
      </c>
      <c r="K29" s="1">
        <f t="shared" si="3"/>
        <v>0</v>
      </c>
      <c r="L29" s="2">
        <f t="shared" si="4"/>
        <v>0</v>
      </c>
    </row>
    <row r="30" spans="1:12" s="25" customFormat="1" ht="38.25" x14ac:dyDescent="0.2">
      <c r="A30" s="4">
        <v>12</v>
      </c>
      <c r="B30" s="39" t="s">
        <v>48</v>
      </c>
      <c r="C30" s="29"/>
      <c r="D30" s="40">
        <v>2</v>
      </c>
      <c r="E30" s="40" t="s">
        <v>61</v>
      </c>
      <c r="F30" s="30"/>
      <c r="G30" s="31"/>
      <c r="H30" s="1">
        <f t="shared" si="0"/>
        <v>0</v>
      </c>
      <c r="I30" s="1">
        <f t="shared" si="1"/>
        <v>0</v>
      </c>
      <c r="J30" s="1">
        <f t="shared" si="2"/>
        <v>0</v>
      </c>
      <c r="K30" s="1">
        <f t="shared" si="3"/>
        <v>0</v>
      </c>
      <c r="L30" s="2">
        <f t="shared" si="4"/>
        <v>0</v>
      </c>
    </row>
    <row r="31" spans="1:12" s="25" customFormat="1" ht="38.25" x14ac:dyDescent="0.2">
      <c r="A31" s="4">
        <v>13</v>
      </c>
      <c r="B31" s="39" t="s">
        <v>49</v>
      </c>
      <c r="C31" s="29"/>
      <c r="D31" s="40">
        <v>2</v>
      </c>
      <c r="E31" s="40" t="s">
        <v>61</v>
      </c>
      <c r="F31" s="30"/>
      <c r="G31" s="31"/>
      <c r="H31" s="1">
        <f t="shared" si="0"/>
        <v>0</v>
      </c>
      <c r="I31" s="1">
        <f t="shared" si="1"/>
        <v>0</v>
      </c>
      <c r="J31" s="1">
        <f t="shared" si="2"/>
        <v>0</v>
      </c>
      <c r="K31" s="1">
        <f t="shared" si="3"/>
        <v>0</v>
      </c>
      <c r="L31" s="2">
        <f t="shared" si="4"/>
        <v>0</v>
      </c>
    </row>
    <row r="32" spans="1:12" s="25" customFormat="1" ht="63.75" x14ac:dyDescent="0.2">
      <c r="A32" s="4">
        <v>14</v>
      </c>
      <c r="B32" s="39" t="s">
        <v>50</v>
      </c>
      <c r="C32" s="29"/>
      <c r="D32" s="40">
        <v>4</v>
      </c>
      <c r="E32" s="40" t="s">
        <v>34</v>
      </c>
      <c r="F32" s="30"/>
      <c r="G32" s="31"/>
      <c r="H32" s="1">
        <f t="shared" si="0"/>
        <v>0</v>
      </c>
      <c r="I32" s="1">
        <f t="shared" si="1"/>
        <v>0</v>
      </c>
      <c r="J32" s="1">
        <f t="shared" si="2"/>
        <v>0</v>
      </c>
      <c r="K32" s="1">
        <f t="shared" si="3"/>
        <v>0</v>
      </c>
      <c r="L32" s="2">
        <f t="shared" si="4"/>
        <v>0</v>
      </c>
    </row>
    <row r="33" spans="1:12" s="25" customFormat="1" ht="38.25" x14ac:dyDescent="0.2">
      <c r="A33" s="4">
        <v>15</v>
      </c>
      <c r="B33" s="39" t="s">
        <v>51</v>
      </c>
      <c r="C33" s="29"/>
      <c r="D33" s="40">
        <v>2</v>
      </c>
      <c r="E33" s="40" t="s">
        <v>34</v>
      </c>
      <c r="F33" s="30"/>
      <c r="G33" s="31"/>
      <c r="H33" s="1">
        <f t="shared" si="0"/>
        <v>0</v>
      </c>
      <c r="I33" s="1">
        <f t="shared" si="1"/>
        <v>0</v>
      </c>
      <c r="J33" s="1">
        <f t="shared" si="2"/>
        <v>0</v>
      </c>
      <c r="K33" s="1">
        <f t="shared" si="3"/>
        <v>0</v>
      </c>
      <c r="L33" s="2">
        <f t="shared" si="4"/>
        <v>0</v>
      </c>
    </row>
    <row r="34" spans="1:12" s="25" customFormat="1" ht="51" x14ac:dyDescent="0.2">
      <c r="A34" s="4">
        <v>16</v>
      </c>
      <c r="B34" s="39" t="s">
        <v>52</v>
      </c>
      <c r="C34" s="29"/>
      <c r="D34" s="40">
        <v>4</v>
      </c>
      <c r="E34" s="40" t="s">
        <v>34</v>
      </c>
      <c r="F34" s="30"/>
      <c r="G34" s="31"/>
      <c r="H34" s="1">
        <f t="shared" si="0"/>
        <v>0</v>
      </c>
      <c r="I34" s="1">
        <f t="shared" si="1"/>
        <v>0</v>
      </c>
      <c r="J34" s="1">
        <f t="shared" si="2"/>
        <v>0</v>
      </c>
      <c r="K34" s="1">
        <f t="shared" si="3"/>
        <v>0</v>
      </c>
      <c r="L34" s="2">
        <f t="shared" si="4"/>
        <v>0</v>
      </c>
    </row>
    <row r="35" spans="1:12" s="25" customFormat="1" ht="51" x14ac:dyDescent="0.2">
      <c r="A35" s="4">
        <v>17</v>
      </c>
      <c r="B35" s="39" t="s">
        <v>53</v>
      </c>
      <c r="C35" s="29"/>
      <c r="D35" s="40">
        <v>1</v>
      </c>
      <c r="E35" s="40" t="s">
        <v>34</v>
      </c>
      <c r="F35" s="30"/>
      <c r="G35" s="31"/>
      <c r="H35" s="1">
        <f t="shared" si="0"/>
        <v>0</v>
      </c>
      <c r="I35" s="1">
        <f t="shared" si="1"/>
        <v>0</v>
      </c>
      <c r="J35" s="1">
        <f t="shared" si="2"/>
        <v>0</v>
      </c>
      <c r="K35" s="1">
        <f t="shared" si="3"/>
        <v>0</v>
      </c>
      <c r="L35" s="2">
        <f t="shared" si="4"/>
        <v>0</v>
      </c>
    </row>
    <row r="36" spans="1:12" s="25" customFormat="1" ht="127.5" x14ac:dyDescent="0.2">
      <c r="A36" s="4">
        <v>18</v>
      </c>
      <c r="B36" s="39" t="s">
        <v>54</v>
      </c>
      <c r="C36" s="29"/>
      <c r="D36" s="40">
        <v>20</v>
      </c>
      <c r="E36" s="40" t="s">
        <v>61</v>
      </c>
      <c r="F36" s="30"/>
      <c r="G36" s="31"/>
      <c r="H36" s="1">
        <f t="shared" si="0"/>
        <v>0</v>
      </c>
      <c r="I36" s="1">
        <f t="shared" si="1"/>
        <v>0</v>
      </c>
      <c r="J36" s="1">
        <f t="shared" si="2"/>
        <v>0</v>
      </c>
      <c r="K36" s="1">
        <f t="shared" si="3"/>
        <v>0</v>
      </c>
      <c r="L36" s="2">
        <f t="shared" si="4"/>
        <v>0</v>
      </c>
    </row>
    <row r="37" spans="1:12" s="25" customFormat="1" ht="127.5" x14ac:dyDescent="0.2">
      <c r="A37" s="4">
        <v>19</v>
      </c>
      <c r="B37" s="39" t="s">
        <v>55</v>
      </c>
      <c r="C37" s="29"/>
      <c r="D37" s="40">
        <v>4</v>
      </c>
      <c r="E37" s="40" t="s">
        <v>61</v>
      </c>
      <c r="F37" s="30"/>
      <c r="G37" s="31"/>
      <c r="H37" s="1">
        <f t="shared" si="0"/>
        <v>0</v>
      </c>
      <c r="I37" s="1">
        <f t="shared" si="1"/>
        <v>0</v>
      </c>
      <c r="J37" s="1">
        <f t="shared" si="2"/>
        <v>0</v>
      </c>
      <c r="K37" s="1">
        <f t="shared" si="3"/>
        <v>0</v>
      </c>
      <c r="L37" s="2">
        <f t="shared" si="4"/>
        <v>0</v>
      </c>
    </row>
    <row r="38" spans="1:12" s="25" customFormat="1" ht="127.5" x14ac:dyDescent="0.2">
      <c r="A38" s="4">
        <v>20</v>
      </c>
      <c r="B38" s="39" t="s">
        <v>56</v>
      </c>
      <c r="C38" s="29"/>
      <c r="D38" s="40">
        <v>3</v>
      </c>
      <c r="E38" s="40" t="s">
        <v>61</v>
      </c>
      <c r="F38" s="30"/>
      <c r="G38" s="31"/>
      <c r="H38" s="1">
        <f t="shared" si="0"/>
        <v>0</v>
      </c>
      <c r="I38" s="1">
        <f t="shared" si="1"/>
        <v>0</v>
      </c>
      <c r="J38" s="1">
        <f t="shared" si="2"/>
        <v>0</v>
      </c>
      <c r="K38" s="1">
        <f t="shared" si="3"/>
        <v>0</v>
      </c>
      <c r="L38" s="2">
        <f t="shared" si="4"/>
        <v>0</v>
      </c>
    </row>
    <row r="39" spans="1:12" s="25" customFormat="1" ht="137.44999999999999" customHeight="1" x14ac:dyDescent="0.2">
      <c r="A39" s="4">
        <v>21</v>
      </c>
      <c r="B39" s="39" t="s">
        <v>57</v>
      </c>
      <c r="C39" s="29"/>
      <c r="D39" s="40">
        <v>2</v>
      </c>
      <c r="E39" s="40" t="s">
        <v>61</v>
      </c>
      <c r="F39" s="30"/>
      <c r="G39" s="31"/>
      <c r="H39" s="1">
        <f t="shared" si="0"/>
        <v>0</v>
      </c>
      <c r="I39" s="1">
        <f t="shared" si="1"/>
        <v>0</v>
      </c>
      <c r="J39" s="1">
        <f t="shared" si="2"/>
        <v>0</v>
      </c>
      <c r="K39" s="1">
        <f t="shared" si="3"/>
        <v>0</v>
      </c>
      <c r="L39" s="2">
        <f t="shared" si="4"/>
        <v>0</v>
      </c>
    </row>
    <row r="40" spans="1:12" s="25" customFormat="1" ht="38.25" x14ac:dyDescent="0.2">
      <c r="A40" s="4">
        <v>22</v>
      </c>
      <c r="B40" s="39" t="s">
        <v>58</v>
      </c>
      <c r="C40" s="29"/>
      <c r="D40" s="40">
        <v>3</v>
      </c>
      <c r="E40" s="40" t="s">
        <v>61</v>
      </c>
      <c r="F40" s="30"/>
      <c r="G40" s="31"/>
      <c r="H40" s="1">
        <f t="shared" si="0"/>
        <v>0</v>
      </c>
      <c r="I40" s="1">
        <f t="shared" si="1"/>
        <v>0</v>
      </c>
      <c r="J40" s="1">
        <f t="shared" si="2"/>
        <v>0</v>
      </c>
      <c r="K40" s="1">
        <f t="shared" si="3"/>
        <v>0</v>
      </c>
      <c r="L40" s="2">
        <f t="shared" si="4"/>
        <v>0</v>
      </c>
    </row>
    <row r="41" spans="1:12" s="25" customFormat="1" ht="63.75" x14ac:dyDescent="0.2">
      <c r="A41" s="4">
        <v>23</v>
      </c>
      <c r="B41" s="39" t="s">
        <v>59</v>
      </c>
      <c r="C41" s="29"/>
      <c r="D41" s="40">
        <v>2</v>
      </c>
      <c r="E41" s="40" t="s">
        <v>34</v>
      </c>
      <c r="F41" s="30"/>
      <c r="G41" s="31"/>
      <c r="H41" s="1">
        <f t="shared" si="0"/>
        <v>0</v>
      </c>
      <c r="I41" s="1">
        <f t="shared" si="1"/>
        <v>0</v>
      </c>
      <c r="J41" s="1">
        <f t="shared" si="2"/>
        <v>0</v>
      </c>
      <c r="K41" s="1">
        <f t="shared" si="3"/>
        <v>0</v>
      </c>
      <c r="L41" s="2">
        <f t="shared" si="4"/>
        <v>0</v>
      </c>
    </row>
    <row r="42" spans="1:12" s="25" customFormat="1" ht="140.25" x14ac:dyDescent="0.2">
      <c r="A42" s="4">
        <v>24</v>
      </c>
      <c r="B42" s="39" t="s">
        <v>60</v>
      </c>
      <c r="C42" s="29"/>
      <c r="D42" s="40">
        <v>8</v>
      </c>
      <c r="E42" s="40" t="s">
        <v>61</v>
      </c>
      <c r="F42" s="30"/>
      <c r="G42" s="31"/>
      <c r="H42" s="1">
        <f t="shared" si="0"/>
        <v>0</v>
      </c>
      <c r="I42" s="1">
        <f t="shared" si="1"/>
        <v>0</v>
      </c>
      <c r="J42" s="1">
        <f t="shared" si="2"/>
        <v>0</v>
      </c>
      <c r="K42" s="1">
        <f t="shared" si="3"/>
        <v>0</v>
      </c>
      <c r="L42" s="2">
        <f t="shared" si="4"/>
        <v>0</v>
      </c>
    </row>
    <row r="43" spans="1:12" s="25" customFormat="1" ht="42" customHeight="1" thickBot="1" x14ac:dyDescent="0.3">
      <c r="A43" s="21"/>
      <c r="B43" s="71"/>
      <c r="C43" s="71"/>
      <c r="D43" s="71"/>
      <c r="E43" s="71"/>
      <c r="F43" s="71"/>
      <c r="G43" s="71"/>
      <c r="H43" s="71"/>
      <c r="I43" s="71"/>
      <c r="J43" s="72"/>
      <c r="K43" s="5" t="s">
        <v>23</v>
      </c>
      <c r="L43" s="36">
        <f>SUMIF(G:G,0%,J:J)</f>
        <v>0</v>
      </c>
    </row>
    <row r="44" spans="1:12" s="25" customFormat="1" ht="39" customHeight="1" thickBot="1" x14ac:dyDescent="0.3">
      <c r="A44" s="60" t="s">
        <v>25</v>
      </c>
      <c r="B44" s="61"/>
      <c r="C44" s="61"/>
      <c r="D44" s="61"/>
      <c r="E44" s="61"/>
      <c r="F44" s="61"/>
      <c r="G44" s="61"/>
      <c r="H44" s="61"/>
      <c r="I44" s="61"/>
      <c r="J44" s="62"/>
      <c r="K44" s="9" t="s">
        <v>10</v>
      </c>
      <c r="L44" s="36">
        <f>SUMIF(G:G,5%,J:J)</f>
        <v>0</v>
      </c>
    </row>
    <row r="45" spans="1:12" s="25" customFormat="1" ht="57" customHeight="1" x14ac:dyDescent="0.25">
      <c r="A45" s="58" t="s">
        <v>36</v>
      </c>
      <c r="B45" s="58"/>
      <c r="C45" s="58"/>
      <c r="D45" s="58"/>
      <c r="E45" s="58"/>
      <c r="F45" s="58"/>
      <c r="G45" s="58"/>
      <c r="H45" s="58"/>
      <c r="I45" s="58"/>
      <c r="J45" s="58"/>
      <c r="K45" s="5" t="s">
        <v>11</v>
      </c>
      <c r="L45" s="36">
        <f>SUMIF(G:G,19%,J:J)</f>
        <v>0</v>
      </c>
    </row>
    <row r="46" spans="1:12" s="25" customFormat="1" ht="30.6" customHeight="1" x14ac:dyDescent="0.25">
      <c r="A46" s="59"/>
      <c r="B46" s="59"/>
      <c r="C46" s="59"/>
      <c r="D46" s="59"/>
      <c r="E46" s="59"/>
      <c r="F46" s="59"/>
      <c r="G46" s="59"/>
      <c r="H46" s="59"/>
      <c r="I46" s="59"/>
      <c r="J46" s="59"/>
      <c r="K46" s="6" t="s">
        <v>7</v>
      </c>
      <c r="L46" s="37">
        <f>SUM(L43:L45)</f>
        <v>0</v>
      </c>
    </row>
    <row r="47" spans="1:12" s="25" customFormat="1" ht="23.25" customHeight="1" x14ac:dyDescent="0.25">
      <c r="A47" s="59"/>
      <c r="B47" s="59"/>
      <c r="C47" s="59"/>
      <c r="D47" s="59"/>
      <c r="E47" s="59"/>
      <c r="F47" s="59"/>
      <c r="G47" s="59"/>
      <c r="H47" s="59"/>
      <c r="I47" s="59"/>
      <c r="J47" s="59"/>
      <c r="K47" s="7" t="s">
        <v>12</v>
      </c>
      <c r="L47" s="38">
        <f>ROUND(L44*5%,0)</f>
        <v>0</v>
      </c>
    </row>
    <row r="48" spans="1:12" s="25" customFormat="1" ht="22.9" customHeight="1" x14ac:dyDescent="0.25">
      <c r="A48" s="59"/>
      <c r="B48" s="59"/>
      <c r="C48" s="59"/>
      <c r="D48" s="59"/>
      <c r="E48" s="59"/>
      <c r="F48" s="59"/>
      <c r="G48" s="59"/>
      <c r="H48" s="59"/>
      <c r="I48" s="59"/>
      <c r="J48" s="59"/>
      <c r="K48" s="7" t="s">
        <v>13</v>
      </c>
      <c r="L48" s="36">
        <f>ROUND(L45*19%,0)</f>
        <v>0</v>
      </c>
    </row>
    <row r="49" spans="1:12" s="25" customFormat="1" ht="40.5" customHeight="1" x14ac:dyDescent="0.25">
      <c r="A49" s="59"/>
      <c r="B49" s="59"/>
      <c r="C49" s="59"/>
      <c r="D49" s="59"/>
      <c r="E49" s="59"/>
      <c r="F49" s="59"/>
      <c r="G49" s="59"/>
      <c r="H49" s="59"/>
      <c r="I49" s="59"/>
      <c r="J49" s="59"/>
      <c r="K49" s="6" t="s">
        <v>14</v>
      </c>
      <c r="L49" s="37">
        <f>SUM(L47:L48)</f>
        <v>0</v>
      </c>
    </row>
    <row r="50" spans="1:12" s="25" customFormat="1" ht="68.25" customHeight="1" x14ac:dyDescent="0.25">
      <c r="A50" s="59"/>
      <c r="B50" s="59"/>
      <c r="C50" s="59"/>
      <c r="D50" s="59"/>
      <c r="E50" s="59"/>
      <c r="F50" s="59"/>
      <c r="G50" s="59"/>
      <c r="H50" s="59"/>
      <c r="I50" s="59"/>
      <c r="J50" s="59"/>
      <c r="K50" s="8" t="s">
        <v>15</v>
      </c>
      <c r="L50" s="37">
        <f>+L46+L49</f>
        <v>0</v>
      </c>
    </row>
    <row r="53" spans="1:12" x14ac:dyDescent="0.25">
      <c r="B53" s="35"/>
      <c r="C53" s="28"/>
    </row>
    <row r="54" spans="1:12" x14ac:dyDescent="0.25">
      <c r="B54" s="69"/>
      <c r="C54" s="69"/>
    </row>
    <row r="55" spans="1:12" ht="15.75" thickBot="1" x14ac:dyDescent="0.3">
      <c r="B55" s="70"/>
      <c r="C55" s="70"/>
    </row>
    <row r="56" spans="1:12" x14ac:dyDescent="0.25">
      <c r="B56" s="64" t="s">
        <v>20</v>
      </c>
      <c r="C56" s="64"/>
    </row>
    <row r="58" spans="1:12" x14ac:dyDescent="0.25">
      <c r="A58" s="26" t="s">
        <v>33</v>
      </c>
    </row>
  </sheetData>
  <sheetProtection algorithmName="SHA-512" hashValue="UM/sZnP3WRzk0Gu6AHntEV1JSnZAIfpEzqFMPxNNWE01vZzrtJgqMXWe4CWWmpqDqZPNBwEnjWH0Wnq4BU/Kng==" saltValue="4cdCqSSFjs7iuH/Lv8lIfQ==" spinCount="100000" sheet="1" selectLockedCells="1"/>
  <mergeCells count="17">
    <mergeCell ref="A45:J50"/>
    <mergeCell ref="A44:J44"/>
    <mergeCell ref="A9:B9"/>
    <mergeCell ref="B56:C56"/>
    <mergeCell ref="D13:G13"/>
    <mergeCell ref="D15:G15"/>
    <mergeCell ref="F9:G9"/>
    <mergeCell ref="J9:K9"/>
    <mergeCell ref="B54:C55"/>
    <mergeCell ref="B43:J43"/>
    <mergeCell ref="K2:L5"/>
    <mergeCell ref="A2:A5"/>
    <mergeCell ref="D11:G11"/>
    <mergeCell ref="A11:B15"/>
    <mergeCell ref="B2:J2"/>
    <mergeCell ref="B3:J3"/>
    <mergeCell ref="B4:J5"/>
  </mergeCells>
  <dataValidations count="1">
    <dataValidation type="whole" allowBlank="1" showInputMessage="1" showErrorMessage="1" sqref="F19:F42" xr:uid="{00000000-0002-0000-0000-000000000000}">
      <formula1>0</formula1>
      <formula2>100000000</formula2>
    </dataValidation>
  </dataValidations>
  <pageMargins left="0.70866141732283472" right="0.70866141732283472" top="0.74803149606299213" bottom="0.74803149606299213" header="0.31496062992125984" footer="0.31496062992125984"/>
  <pageSetup paperSize="5" scale="7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2022-04-26T20:15:50Z</cp:lastPrinted>
  <dcterms:created xsi:type="dcterms:W3CDTF">2017-04-28T13:22:52Z</dcterms:created>
  <dcterms:modified xsi:type="dcterms:W3CDTF">2022-06-10T21:50:22Z</dcterms:modified>
</cp:coreProperties>
</file>