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hyvalbuena\OneDrive - Universidad de Cundinamarca\HEIDY-2022\8. F-CD-147 PINES DE SOLAPA\"/>
    </mc:Choice>
  </mc:AlternateContent>
  <xr:revisionPtr revIDLastSave="14" documentId="13_ncr:1_{FEC6E487-239C-492E-9849-9BFBFEC7CA9E}" xr6:coauthVersionLast="36" xr6:coauthVersionMax="47" xr10:uidLastSave="{42A7B124-6B6D-4E55-9487-C0AF82B41C05}"/>
  <bookViews>
    <workbookView xWindow="-105" yWindow="-105" windowWidth="23250" windowHeight="12570" xr2:uid="{00000000-000D-0000-FFFF-FFFF00000000}"/>
  </bookViews>
  <sheets>
    <sheet name="Hoja1" sheetId="1" r:id="rId1"/>
    <sheet name="Hoja2" sheetId="2" r:id="rId2"/>
  </sheets>
  <definedNames>
    <definedName name="_xlnm.Print_Area" localSheetId="0">Hoja1!$A$1:$O$37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<sst xmlns="http://schemas.openxmlformats.org/spreadsheetml/2006/main" count="44" uniqueCount="43">
  <si>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</si>
  <si>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</si>
  <si>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</si>
  <si>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</si>
  <si>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</si>
  <si>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</si>
  <si>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</si>
  <si>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</si>
  <si>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</si>
  <si>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</si>
  <si>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</si>
  <si>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</si>
  <si>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</si>
  <si>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</si>
  <si>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</si>
  <si>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</si>
  <si>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</si>
  <si>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</si>
  <si>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</si>
  <si>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</si>
  <si>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</si>
  <si>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</si>
  <si>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</si>
  <si>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</si>
  <si>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</si>
  <si>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</si>
  <si>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</si>
  <si>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</si>
  <si>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</si>
  <si>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</si>
  <si>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</si>
  <si>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</si>
  <si>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</si>
  <si>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</si>
  <si>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</si>
  <si>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</si>
  <si>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</si>
  <si>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</si>
  <si>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</si>
  <si>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</si>
  <si>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</si>
  <si>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Escudos de solapa en micro fundición metálico zamac calibre
1.5 mm de espesor con medidas de 2.5 cm de alto por 1.5 cm de
ancho, con recubrimiento de alta protección que mantiene
intacto su color dorado, grabado en alta precisión, alto relieve y
bajo relieve, a dos tintas con el logo de la Universidad de
Cundinamarca y con su respectivo estuche de presentación en
pana japonesa color negro en forma de birrete.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</si>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</sst>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2" fillId="0" borderId="32"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zoomScale="70" zoomScaleNormal="70" zoomScaleSheetLayoutView="70" zoomScalePageLayoutView="55" workbookViewId="0">
      <selection activeCell="I19" sqref="I19"/>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7"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18.7109375" style="14" customWidth="1"/>
    <col min="16" max="16384" width="11.42578125" style="14"/>
  </cols>
  <sheetData>
    <row r="1" spans="1:15" ht="15.75" thickBot="1" x14ac:dyDescent="0.3">
      <c r="F1" s="13"/>
    </row>
    <row r="2" spans="1:15" ht="15.75" customHeight="1" thickBot="1" x14ac:dyDescent="0.3">
      <c r="A2" s="48"/>
      <c r="B2" s="60" t="s">
        <v>0</v>
      </c>
      <c r="C2" s="61"/>
      <c r="D2" s="61"/>
      <c r="E2" s="61"/>
      <c r="F2" s="61"/>
      <c r="G2" s="61"/>
      <c r="H2" s="61"/>
      <c r="I2" s="61"/>
      <c r="J2" s="61"/>
      <c r="K2" s="61"/>
      <c r="L2" s="61"/>
      <c r="M2" s="62"/>
      <c r="N2" s="42" t="s">
        <v>27</v>
      </c>
      <c r="O2" s="43"/>
    </row>
    <row r="3" spans="1:15" ht="15.75" customHeight="1" thickBot="1" x14ac:dyDescent="0.3">
      <c r="A3" s="49"/>
      <c r="B3" s="63" t="s">
        <v>1</v>
      </c>
      <c r="C3" s="64"/>
      <c r="D3" s="64"/>
      <c r="E3" s="64"/>
      <c r="F3" s="64"/>
      <c r="G3" s="64"/>
      <c r="H3" s="64"/>
      <c r="I3" s="64"/>
      <c r="J3" s="64"/>
      <c r="K3" s="64"/>
      <c r="L3" s="64"/>
      <c r="M3" s="65"/>
      <c r="N3" s="44"/>
      <c r="O3" s="45"/>
    </row>
    <row r="4" spans="1:15" ht="16.5" customHeight="1" x14ac:dyDescent="0.25">
      <c r="A4" s="49"/>
      <c r="B4" s="66" t="s">
        <v>33</v>
      </c>
      <c r="C4" s="67"/>
      <c r="D4" s="67"/>
      <c r="E4" s="67"/>
      <c r="F4" s="67"/>
      <c r="G4" s="67"/>
      <c r="H4" s="67"/>
      <c r="I4" s="67"/>
      <c r="J4" s="67"/>
      <c r="K4" s="67"/>
      <c r="L4" s="67"/>
      <c r="M4" s="68"/>
      <c r="N4" s="44"/>
      <c r="O4" s="45"/>
    </row>
    <row r="5" spans="1:15" ht="15" customHeight="1" thickBot="1" x14ac:dyDescent="0.3">
      <c r="A5" s="50"/>
      <c r="B5" s="69"/>
      <c r="C5" s="70"/>
      <c r="D5" s="70"/>
      <c r="E5" s="70"/>
      <c r="F5" s="70"/>
      <c r="G5" s="70"/>
      <c r="H5" s="70"/>
      <c r="I5" s="70"/>
      <c r="J5" s="70"/>
      <c r="K5" s="70"/>
      <c r="L5" s="70"/>
      <c r="M5" s="71"/>
      <c r="N5" s="46"/>
      <c r="O5" s="47"/>
    </row>
    <row r="7" spans="1:15" x14ac:dyDescent="0.25">
      <c r="A7" s="15" t="s">
        <v>31</v>
      </c>
    </row>
    <row r="8" spans="1:15" x14ac:dyDescent="0.25">
      <c r="A8" s="16" t="s">
        <v>30</v>
      </c>
    </row>
    <row r="9" spans="1:15" ht="25.5" customHeight="1" x14ac:dyDescent="0.25">
      <c r="A9" s="77" t="s">
        <v>29</v>
      </c>
      <c r="B9" s="77"/>
      <c r="C9" s="17"/>
      <c r="E9" s="18" t="s">
        <v>21</v>
      </c>
      <c r="F9" s="79"/>
      <c r="G9" s="80"/>
      <c r="K9" s="19" t="s">
        <v>16</v>
      </c>
      <c r="L9" s="81"/>
      <c r="M9" s="82"/>
      <c r="N9" s="83"/>
    </row>
    <row r="10" spans="1:15" ht="15.75" thickBot="1" x14ac:dyDescent="0.3">
      <c r="A10" s="17"/>
      <c r="B10" s="17"/>
      <c r="C10" s="17"/>
      <c r="E10" s="20"/>
      <c r="F10" s="20"/>
      <c r="G10" s="20"/>
      <c r="K10" s="21"/>
      <c r="L10" s="22"/>
      <c r="M10" s="22"/>
      <c r="N10" s="22"/>
    </row>
    <row r="11" spans="1:15" ht="30.75" customHeight="1" thickBot="1" x14ac:dyDescent="0.3">
      <c r="A11" s="54" t="s">
        <v>26</v>
      </c>
      <c r="B11" s="55"/>
      <c r="C11" s="23"/>
      <c r="D11" s="51" t="s">
        <v>17</v>
      </c>
      <c r="E11" s="52"/>
      <c r="F11" s="52"/>
      <c r="G11" s="53"/>
      <c r="H11" s="7"/>
      <c r="I11" s="34"/>
      <c r="J11" s="34"/>
      <c r="K11" s="21"/>
    </row>
    <row r="12" spans="1:15" ht="15.75" thickBot="1" x14ac:dyDescent="0.3">
      <c r="A12" s="56"/>
      <c r="B12" s="57"/>
      <c r="C12" s="23"/>
      <c r="D12" s="24"/>
      <c r="E12" s="20"/>
      <c r="F12" s="20"/>
      <c r="G12" s="20"/>
      <c r="K12" s="21"/>
    </row>
    <row r="13" spans="1:15" ht="30" customHeight="1" thickBot="1" x14ac:dyDescent="0.3">
      <c r="A13" s="56"/>
      <c r="B13" s="57"/>
      <c r="C13" s="23"/>
      <c r="D13" s="51" t="s">
        <v>18</v>
      </c>
      <c r="E13" s="52"/>
      <c r="F13" s="52"/>
      <c r="G13" s="53"/>
      <c r="H13" s="7"/>
      <c r="I13" s="34"/>
      <c r="J13" s="34"/>
      <c r="K13" s="21"/>
    </row>
    <row r="14" spans="1:15" ht="18.75" customHeight="1" thickBot="1" x14ac:dyDescent="0.3">
      <c r="A14" s="56"/>
      <c r="B14" s="57"/>
      <c r="C14" s="23"/>
      <c r="E14" s="20"/>
      <c r="F14" s="20"/>
      <c r="G14" s="20"/>
      <c r="K14" s="21"/>
    </row>
    <row r="15" spans="1:15" ht="24" customHeight="1" thickBot="1" x14ac:dyDescent="0.3">
      <c r="A15" s="58"/>
      <c r="B15" s="59"/>
      <c r="C15" s="23"/>
      <c r="D15" s="51" t="s">
        <v>22</v>
      </c>
      <c r="E15" s="52"/>
      <c r="F15" s="52"/>
      <c r="G15" s="53"/>
      <c r="H15" s="7"/>
      <c r="I15" s="34"/>
      <c r="J15" s="34"/>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89.25" x14ac:dyDescent="0.25">
      <c r="A19" s="29">
        <v>1</v>
      </c>
      <c r="B19" s="30" t="s">
        <v>41</v>
      </c>
      <c r="C19" s="9"/>
      <c r="D19" s="31">
        <v>1005</v>
      </c>
      <c r="E19" s="32" t="s">
        <v>42</v>
      </c>
      <c r="F19" s="10">
        <v>0</v>
      </c>
      <c r="G19" s="11">
        <v>0</v>
      </c>
      <c r="H19" s="1">
        <f>+ROUND(F19*G19,0)</f>
        <v>0</v>
      </c>
      <c r="I19" s="11">
        <v>0</v>
      </c>
      <c r="J19" s="1">
        <f>ROUND(F19*I19,0)</f>
        <v>0</v>
      </c>
      <c r="K19" s="1">
        <f>ROUND(F19+H19+J19,0)</f>
        <v>0</v>
      </c>
      <c r="L19" s="1">
        <f>ROUND(F19*D19,0)</f>
        <v>0</v>
      </c>
      <c r="M19" s="1">
        <f>ROUND(D19*H19,0)</f>
        <v>0</v>
      </c>
      <c r="N19" s="1">
        <f>ROUND(J19*D19,0)</f>
        <v>0</v>
      </c>
      <c r="O19" s="2">
        <f>ROUND(L19+N19+M19,0)</f>
        <v>0</v>
      </c>
    </row>
    <row r="20" spans="1:15" s="28" customFormat="1" ht="42" customHeight="1" thickBot="1" x14ac:dyDescent="0.25">
      <c r="A20" s="23"/>
      <c r="B20" s="86"/>
      <c r="C20" s="86"/>
      <c r="D20" s="86"/>
      <c r="E20" s="86"/>
      <c r="F20" s="86"/>
      <c r="G20" s="86"/>
      <c r="H20" s="86"/>
      <c r="I20" s="86"/>
      <c r="J20" s="86"/>
      <c r="K20" s="86"/>
      <c r="L20" s="86"/>
      <c r="M20" s="87" t="s">
        <v>39</v>
      </c>
      <c r="N20" s="87"/>
      <c r="O20" s="4">
        <f>SUMIF(G:G,0%,L:L)</f>
        <v>0</v>
      </c>
    </row>
    <row r="21" spans="1:15" s="28" customFormat="1" ht="39" customHeight="1" thickBot="1" x14ac:dyDescent="0.25">
      <c r="A21" s="75" t="s">
        <v>24</v>
      </c>
      <c r="B21" s="76"/>
      <c r="C21" s="76"/>
      <c r="D21" s="76"/>
      <c r="E21" s="76"/>
      <c r="F21" s="76"/>
      <c r="G21" s="76"/>
      <c r="H21" s="76"/>
      <c r="I21" s="76"/>
      <c r="J21" s="76"/>
      <c r="K21" s="76"/>
      <c r="L21" s="76"/>
      <c r="M21" s="87" t="s">
        <v>10</v>
      </c>
      <c r="N21" s="87"/>
      <c r="O21" s="4">
        <f>SUMIF(G:G,5%,L:L)</f>
        <v>0</v>
      </c>
    </row>
    <row r="22" spans="1:15" s="28" customFormat="1" ht="30" customHeight="1" x14ac:dyDescent="0.2">
      <c r="A22" s="72" t="s">
        <v>40</v>
      </c>
      <c r="B22" s="72"/>
      <c r="C22" s="72"/>
      <c r="D22" s="72"/>
      <c r="E22" s="72"/>
      <c r="F22" s="72"/>
      <c r="G22" s="72"/>
      <c r="H22" s="72"/>
      <c r="I22" s="72"/>
      <c r="J22" s="72"/>
      <c r="K22" s="72"/>
      <c r="L22" s="73"/>
      <c r="M22" s="87" t="s">
        <v>11</v>
      </c>
      <c r="N22" s="87"/>
      <c r="O22" s="4">
        <f>SUMIF(G:G,19%,L:L)</f>
        <v>0</v>
      </c>
    </row>
    <row r="23" spans="1:15" s="28" customFormat="1" ht="30" customHeight="1" x14ac:dyDescent="0.2">
      <c r="A23" s="74"/>
      <c r="B23" s="74"/>
      <c r="C23" s="74"/>
      <c r="D23" s="74"/>
      <c r="E23" s="74"/>
      <c r="F23" s="74"/>
      <c r="G23" s="74"/>
      <c r="H23" s="74"/>
      <c r="I23" s="74"/>
      <c r="J23" s="74"/>
      <c r="K23" s="74"/>
      <c r="L23" s="74"/>
      <c r="M23" s="36" t="s">
        <v>7</v>
      </c>
      <c r="N23" s="37"/>
      <c r="O23" s="5">
        <f>SUM(O20:O22)</f>
        <v>0</v>
      </c>
    </row>
    <row r="24" spans="1:15" s="28" customFormat="1" ht="30" customHeight="1" x14ac:dyDescent="0.2">
      <c r="A24" s="74"/>
      <c r="B24" s="74"/>
      <c r="C24" s="74"/>
      <c r="D24" s="74"/>
      <c r="E24" s="74"/>
      <c r="F24" s="74"/>
      <c r="G24" s="74"/>
      <c r="H24" s="74"/>
      <c r="I24" s="74"/>
      <c r="J24" s="74"/>
      <c r="K24" s="74"/>
      <c r="L24" s="74"/>
      <c r="M24" s="88" t="s">
        <v>12</v>
      </c>
      <c r="N24" s="89"/>
      <c r="O24" s="6">
        <f>ROUND(O21*5%,0)</f>
        <v>0</v>
      </c>
    </row>
    <row r="25" spans="1:15" s="28" customFormat="1" ht="30" customHeight="1" x14ac:dyDescent="0.2">
      <c r="A25" s="74"/>
      <c r="B25" s="74"/>
      <c r="C25" s="74"/>
      <c r="D25" s="74"/>
      <c r="E25" s="74"/>
      <c r="F25" s="74"/>
      <c r="G25" s="74"/>
      <c r="H25" s="74"/>
      <c r="I25" s="74"/>
      <c r="J25" s="74"/>
      <c r="K25" s="74"/>
      <c r="L25" s="74"/>
      <c r="M25" s="88" t="s">
        <v>13</v>
      </c>
      <c r="N25" s="89"/>
      <c r="O25" s="4">
        <f>ROUND(O22*19%,0)</f>
        <v>0</v>
      </c>
    </row>
    <row r="26" spans="1:15" s="28" customFormat="1" ht="30" customHeight="1" x14ac:dyDescent="0.2">
      <c r="A26" s="74"/>
      <c r="B26" s="74"/>
      <c r="C26" s="74"/>
      <c r="D26" s="74"/>
      <c r="E26" s="74"/>
      <c r="F26" s="74"/>
      <c r="G26" s="74"/>
      <c r="H26" s="74"/>
      <c r="I26" s="74"/>
      <c r="J26" s="74"/>
      <c r="K26" s="74"/>
      <c r="L26" s="74"/>
      <c r="M26" s="36" t="s">
        <v>14</v>
      </c>
      <c r="N26" s="37"/>
      <c r="O26" s="5">
        <f>SUM(O24:O25)</f>
        <v>0</v>
      </c>
    </row>
    <row r="27" spans="1:15" s="28" customFormat="1" ht="30" customHeight="1" x14ac:dyDescent="0.2">
      <c r="A27" s="74"/>
      <c r="B27" s="74"/>
      <c r="C27" s="74"/>
      <c r="D27" s="74"/>
      <c r="E27" s="74"/>
      <c r="F27" s="74"/>
      <c r="G27" s="74"/>
      <c r="H27" s="74"/>
      <c r="I27" s="74"/>
      <c r="J27" s="74"/>
      <c r="K27" s="74"/>
      <c r="L27" s="74"/>
      <c r="M27" s="40" t="s">
        <v>37</v>
      </c>
      <c r="N27" s="41"/>
      <c r="O27" s="4">
        <f>ROUND(SUM(N19:N19),0)</f>
        <v>0</v>
      </c>
    </row>
    <row r="28" spans="1:15" s="28" customFormat="1" ht="30" customHeight="1" x14ac:dyDescent="0.2">
      <c r="A28" s="74"/>
      <c r="B28" s="74"/>
      <c r="C28" s="74"/>
      <c r="D28" s="74"/>
      <c r="E28" s="74"/>
      <c r="F28" s="74"/>
      <c r="G28" s="74"/>
      <c r="H28" s="74"/>
      <c r="I28" s="74"/>
      <c r="J28" s="74"/>
      <c r="K28" s="74"/>
      <c r="L28" s="74"/>
      <c r="M28" s="38" t="s">
        <v>36</v>
      </c>
      <c r="N28" s="39"/>
      <c r="O28" s="5">
        <f>SUM(O27)</f>
        <v>0</v>
      </c>
    </row>
    <row r="29" spans="1:15" s="28" customFormat="1" ht="30" customHeight="1" x14ac:dyDescent="0.2">
      <c r="A29" s="74"/>
      <c r="B29" s="74"/>
      <c r="C29" s="74"/>
      <c r="D29" s="74"/>
      <c r="E29" s="74"/>
      <c r="F29" s="74"/>
      <c r="G29" s="74"/>
      <c r="H29" s="74"/>
      <c r="I29" s="74"/>
      <c r="J29" s="74"/>
      <c r="K29" s="74"/>
      <c r="L29" s="74"/>
      <c r="M29" s="38" t="s">
        <v>15</v>
      </c>
      <c r="N29" s="39"/>
      <c r="O29" s="5">
        <f>+O23+O26+O28</f>
        <v>0</v>
      </c>
    </row>
    <row r="32" spans="1:15" x14ac:dyDescent="0.25">
      <c r="B32" s="8"/>
      <c r="C32" s="8"/>
    </row>
    <row r="33" spans="1:3" x14ac:dyDescent="0.25">
      <c r="B33" s="84"/>
      <c r="C33" s="84"/>
    </row>
    <row r="34" spans="1:3" ht="15.75" thickBot="1" x14ac:dyDescent="0.3">
      <c r="B34" s="85"/>
      <c r="C34" s="85"/>
    </row>
    <row r="35" spans="1:3" x14ac:dyDescent="0.25">
      <c r="B35" s="78" t="s">
        <v>20</v>
      </c>
      <c r="C35" s="78"/>
    </row>
    <row r="37" spans="1:3" x14ac:dyDescent="0.25">
      <c r="A37" s="33" t="s">
        <v>32</v>
      </c>
    </row>
  </sheetData>
  <sheetProtection algorithmName="SHA-512" hashValue="vZuQxr1Z2s9/LoN5+Djz2NI7YJ6lJ9hZOcW7xGbM1KKWjwm37JoSdZELmUdrt5OiXgmk14xSGDBZWH6dyD7O9A==" saltValue="yQTqjfC45Hl6mjf60PrKhg==" spinCount="100000" sheet="1" selectLockedCells="1"/>
  <mergeCells count="27">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xm:sqref>
        </x14:dataValidation>
        <x14:dataValidation type="list" allowBlank="1" showInputMessage="1" showErrorMessage="1" xr:uid="{00000000-0002-0000-0000-000002000000}">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2022-06-01T14:46:17Z</dcterms:modified>
</cp:coreProperties>
</file>