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mc:AlternateContent xmlns:mc="http://schemas.openxmlformats.org/markup-compatibility/2006">
    <mc:Choice Requires="x15">
      <x15ac:absPath xmlns:x15ac="http://schemas.microsoft.com/office/spreadsheetml/2010/11/ac" url="https://mailunicundiedu-my.sharepoint.com/personal/gangelicagomez_ucundinamarca_edu_co/Documents/ANGELICA TRABAJO EN CASA/3. GESTION CONTRACTUAL 2022/INV_101 F-CD-137 MTTO MICROSCOPIO/PUBLICACION/"/>
    </mc:Choice>
  </mc:AlternateContent>
  <xr:revisionPtr revIDLastSave="0" documentId="14_{D3EA25A0-25EE-433E-BF20-0004B3DADCEC}" xr6:coauthVersionLast="47" xr6:coauthVersionMax="47" xr10:uidLastSave="{00000000-0000-0000-0000-000000000000}"/>
  <bookViews>
    <workbookView xWindow="-120" yWindow="-120" windowWidth="21840" windowHeight="13140" xr2:uid="{00000000-000D-0000-FFFF-FFFF00000000}"/>
  </bookViews>
  <sheets>
    <sheet name="Hoja1" sheetId="1" r:id="rId1"/>
    <sheet name="Hoja2" sheetId="2" r:id="rId2"/>
  </sheets>
  <definedNames>
    <definedName name="_xlnm.Print_Area" localSheetId="0">Hoja1!$A$1:$O$262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H19" i="1" l="1"/>
  <c r="H241" i="1"/>
  <c r="M241" i="1" s="1"/>
  <c r="J241" i="1"/>
  <c r="N241" i="1" s="1"/>
  <c r="K241" i="1"/>
  <c r="L241" i="1"/>
  <c r="H242" i="1"/>
  <c r="J242" i="1"/>
  <c r="N242" i="1" s="1"/>
  <c r="L242" i="1"/>
  <c r="H243" i="1"/>
  <c r="J243" i="1"/>
  <c r="N243" i="1" s="1"/>
  <c r="L243" i="1"/>
  <c r="H244" i="1"/>
  <c r="J244" i="1"/>
  <c r="N244" i="1" s="1"/>
  <c r="L244" i="1"/>
  <c r="K244" i="1" l="1"/>
  <c r="K242" i="1"/>
  <c r="M244" i="1"/>
  <c r="O244" i="1" s="1"/>
  <c r="O241" i="1"/>
  <c r="K243" i="1"/>
  <c r="M242" i="1"/>
  <c r="O242" i="1" s="1"/>
  <c r="M243" i="1"/>
  <c r="O243" i="1" s="1"/>
  <c r="H97" i="1" l="1"/>
  <c r="J97" i="1"/>
  <c r="N97" i="1" s="1"/>
  <c r="L97" i="1"/>
  <c r="H98" i="1"/>
  <c r="J98" i="1"/>
  <c r="N98" i="1" s="1"/>
  <c r="L98" i="1"/>
  <c r="H99" i="1"/>
  <c r="J99" i="1"/>
  <c r="N99" i="1" s="1"/>
  <c r="L99" i="1"/>
  <c r="H100" i="1"/>
  <c r="J100" i="1"/>
  <c r="N100" i="1" s="1"/>
  <c r="L100" i="1"/>
  <c r="H101" i="1"/>
  <c r="J101" i="1"/>
  <c r="N101" i="1" s="1"/>
  <c r="L101" i="1"/>
  <c r="H102" i="1"/>
  <c r="M102" i="1" s="1"/>
  <c r="J102" i="1"/>
  <c r="N102" i="1" s="1"/>
  <c r="L102" i="1"/>
  <c r="H103" i="1"/>
  <c r="M103" i="1" s="1"/>
  <c r="J103" i="1"/>
  <c r="L103" i="1"/>
  <c r="H104" i="1"/>
  <c r="J104" i="1"/>
  <c r="N104" i="1" s="1"/>
  <c r="L104" i="1"/>
  <c r="H105" i="1"/>
  <c r="M105" i="1" s="1"/>
  <c r="J105" i="1"/>
  <c r="L105" i="1"/>
  <c r="H106" i="1"/>
  <c r="J106" i="1"/>
  <c r="N106" i="1" s="1"/>
  <c r="L106" i="1"/>
  <c r="H107" i="1"/>
  <c r="J107" i="1"/>
  <c r="N107" i="1" s="1"/>
  <c r="L107" i="1"/>
  <c r="H108" i="1"/>
  <c r="M108" i="1" s="1"/>
  <c r="J108" i="1"/>
  <c r="N108" i="1" s="1"/>
  <c r="L108" i="1"/>
  <c r="H109" i="1"/>
  <c r="J109" i="1"/>
  <c r="N109" i="1" s="1"/>
  <c r="L109" i="1"/>
  <c r="H110" i="1"/>
  <c r="J110" i="1"/>
  <c r="N110" i="1" s="1"/>
  <c r="L110" i="1"/>
  <c r="H111" i="1"/>
  <c r="M111" i="1" s="1"/>
  <c r="J111" i="1"/>
  <c r="L111" i="1"/>
  <c r="H112" i="1"/>
  <c r="M112" i="1" s="1"/>
  <c r="J112" i="1"/>
  <c r="N112" i="1" s="1"/>
  <c r="L112" i="1"/>
  <c r="H113" i="1"/>
  <c r="J113" i="1"/>
  <c r="N113" i="1" s="1"/>
  <c r="L113" i="1"/>
  <c r="H114" i="1"/>
  <c r="M114" i="1" s="1"/>
  <c r="J114" i="1"/>
  <c r="N114" i="1" s="1"/>
  <c r="L114" i="1"/>
  <c r="H115" i="1"/>
  <c r="M115" i="1" s="1"/>
  <c r="J115" i="1"/>
  <c r="L115" i="1"/>
  <c r="H116" i="1"/>
  <c r="J116" i="1"/>
  <c r="N116" i="1" s="1"/>
  <c r="L116" i="1"/>
  <c r="H117" i="1"/>
  <c r="M117" i="1" s="1"/>
  <c r="J117" i="1"/>
  <c r="N117" i="1" s="1"/>
  <c r="L117" i="1"/>
  <c r="H118" i="1"/>
  <c r="J118" i="1"/>
  <c r="N118" i="1" s="1"/>
  <c r="L118" i="1"/>
  <c r="H119" i="1"/>
  <c r="J119" i="1"/>
  <c r="N119" i="1" s="1"/>
  <c r="L119" i="1"/>
  <c r="H120" i="1"/>
  <c r="J120" i="1"/>
  <c r="N120" i="1" s="1"/>
  <c r="L120" i="1"/>
  <c r="H121" i="1"/>
  <c r="J121" i="1"/>
  <c r="N121" i="1" s="1"/>
  <c r="L121" i="1"/>
  <c r="H122" i="1"/>
  <c r="J122" i="1"/>
  <c r="N122" i="1" s="1"/>
  <c r="L122" i="1"/>
  <c r="H123" i="1"/>
  <c r="M123" i="1" s="1"/>
  <c r="J123" i="1"/>
  <c r="L123" i="1"/>
  <c r="H124" i="1"/>
  <c r="J124" i="1"/>
  <c r="N124" i="1" s="1"/>
  <c r="L124" i="1"/>
  <c r="H125" i="1"/>
  <c r="J125" i="1"/>
  <c r="N125" i="1" s="1"/>
  <c r="L125" i="1"/>
  <c r="H126" i="1"/>
  <c r="M126" i="1" s="1"/>
  <c r="J126" i="1"/>
  <c r="N126" i="1" s="1"/>
  <c r="L126" i="1"/>
  <c r="H127" i="1"/>
  <c r="M127" i="1" s="1"/>
  <c r="J127" i="1"/>
  <c r="L127" i="1"/>
  <c r="H128" i="1"/>
  <c r="J128" i="1"/>
  <c r="N128" i="1" s="1"/>
  <c r="L128" i="1"/>
  <c r="H129" i="1"/>
  <c r="M129" i="1" s="1"/>
  <c r="J129" i="1"/>
  <c r="N129" i="1" s="1"/>
  <c r="L129" i="1"/>
  <c r="H130" i="1"/>
  <c r="J130" i="1"/>
  <c r="N130" i="1" s="1"/>
  <c r="L130" i="1"/>
  <c r="H131" i="1"/>
  <c r="J131" i="1"/>
  <c r="N131" i="1" s="1"/>
  <c r="L131" i="1"/>
  <c r="H132" i="1"/>
  <c r="J132" i="1"/>
  <c r="N132" i="1" s="1"/>
  <c r="L132" i="1"/>
  <c r="H133" i="1"/>
  <c r="J133" i="1"/>
  <c r="N133" i="1" s="1"/>
  <c r="L133" i="1"/>
  <c r="H134" i="1"/>
  <c r="J134" i="1"/>
  <c r="N134" i="1" s="1"/>
  <c r="L134" i="1"/>
  <c r="H135" i="1"/>
  <c r="M135" i="1" s="1"/>
  <c r="J135" i="1"/>
  <c r="L135" i="1"/>
  <c r="H136" i="1"/>
  <c r="M136" i="1" s="1"/>
  <c r="J136" i="1"/>
  <c r="N136" i="1" s="1"/>
  <c r="L136" i="1"/>
  <c r="H137" i="1"/>
  <c r="J137" i="1"/>
  <c r="N137" i="1" s="1"/>
  <c r="L137" i="1"/>
  <c r="H138" i="1"/>
  <c r="M138" i="1" s="1"/>
  <c r="J138" i="1"/>
  <c r="N138" i="1" s="1"/>
  <c r="L138" i="1"/>
  <c r="H139" i="1"/>
  <c r="J139" i="1"/>
  <c r="N139" i="1" s="1"/>
  <c r="L139" i="1"/>
  <c r="H140" i="1"/>
  <c r="J140" i="1"/>
  <c r="N140" i="1" s="1"/>
  <c r="L140" i="1"/>
  <c r="H141" i="1"/>
  <c r="M141" i="1" s="1"/>
  <c r="J141" i="1"/>
  <c r="N141" i="1" s="1"/>
  <c r="L141" i="1"/>
  <c r="H142" i="1"/>
  <c r="J142" i="1"/>
  <c r="N142" i="1" s="1"/>
  <c r="L142" i="1"/>
  <c r="H143" i="1"/>
  <c r="J143" i="1"/>
  <c r="N143" i="1" s="1"/>
  <c r="L143" i="1"/>
  <c r="H144" i="1"/>
  <c r="M144" i="1" s="1"/>
  <c r="J144" i="1"/>
  <c r="N144" i="1" s="1"/>
  <c r="L144" i="1"/>
  <c r="H145" i="1"/>
  <c r="J145" i="1"/>
  <c r="N145" i="1" s="1"/>
  <c r="L145" i="1"/>
  <c r="H146" i="1"/>
  <c r="J146" i="1"/>
  <c r="N146" i="1" s="1"/>
  <c r="L146" i="1"/>
  <c r="H147" i="1"/>
  <c r="J147" i="1"/>
  <c r="N147" i="1" s="1"/>
  <c r="L147" i="1"/>
  <c r="H148" i="1"/>
  <c r="J148" i="1"/>
  <c r="N148" i="1" s="1"/>
  <c r="L148" i="1"/>
  <c r="H149" i="1"/>
  <c r="J149" i="1"/>
  <c r="N149" i="1" s="1"/>
  <c r="L149" i="1"/>
  <c r="H150" i="1"/>
  <c r="J150" i="1"/>
  <c r="N150" i="1" s="1"/>
  <c r="L150" i="1"/>
  <c r="H151" i="1"/>
  <c r="M151" i="1" s="1"/>
  <c r="J151" i="1"/>
  <c r="L151" i="1"/>
  <c r="H152" i="1"/>
  <c r="J152" i="1"/>
  <c r="N152" i="1" s="1"/>
  <c r="L152" i="1"/>
  <c r="H153" i="1"/>
  <c r="M153" i="1" s="1"/>
  <c r="J153" i="1"/>
  <c r="N153" i="1" s="1"/>
  <c r="L153" i="1"/>
  <c r="H154" i="1"/>
  <c r="J154" i="1"/>
  <c r="N154" i="1" s="1"/>
  <c r="L154" i="1"/>
  <c r="H155" i="1"/>
  <c r="J155" i="1"/>
  <c r="N155" i="1" s="1"/>
  <c r="L155" i="1"/>
  <c r="H156" i="1"/>
  <c r="M156" i="1" s="1"/>
  <c r="J156" i="1"/>
  <c r="N156" i="1" s="1"/>
  <c r="L156" i="1"/>
  <c r="H157" i="1"/>
  <c r="J157" i="1"/>
  <c r="N157" i="1" s="1"/>
  <c r="L157" i="1"/>
  <c r="H158" i="1"/>
  <c r="J158" i="1"/>
  <c r="N158" i="1" s="1"/>
  <c r="L158" i="1"/>
  <c r="H159" i="1"/>
  <c r="M159" i="1" s="1"/>
  <c r="J159" i="1"/>
  <c r="L159" i="1"/>
  <c r="H160" i="1"/>
  <c r="M160" i="1" s="1"/>
  <c r="J160" i="1"/>
  <c r="N160" i="1" s="1"/>
  <c r="L160" i="1"/>
  <c r="H161" i="1"/>
  <c r="J161" i="1"/>
  <c r="N161" i="1" s="1"/>
  <c r="L161" i="1"/>
  <c r="H162" i="1"/>
  <c r="M162" i="1" s="1"/>
  <c r="J162" i="1"/>
  <c r="N162" i="1" s="1"/>
  <c r="L162" i="1"/>
  <c r="H163" i="1"/>
  <c r="J163" i="1"/>
  <c r="N163" i="1" s="1"/>
  <c r="L163" i="1"/>
  <c r="H164" i="1"/>
  <c r="J164" i="1"/>
  <c r="N164" i="1" s="1"/>
  <c r="L164" i="1"/>
  <c r="H165" i="1"/>
  <c r="M165" i="1" s="1"/>
  <c r="J165" i="1"/>
  <c r="N165" i="1" s="1"/>
  <c r="L165" i="1"/>
  <c r="H166" i="1"/>
  <c r="J166" i="1"/>
  <c r="N166" i="1" s="1"/>
  <c r="L166" i="1"/>
  <c r="H167" i="1"/>
  <c r="J167" i="1"/>
  <c r="N167" i="1" s="1"/>
  <c r="L167" i="1"/>
  <c r="H168" i="1"/>
  <c r="M168" i="1" s="1"/>
  <c r="J168" i="1"/>
  <c r="N168" i="1" s="1"/>
  <c r="L168" i="1"/>
  <c r="H169" i="1"/>
  <c r="J169" i="1"/>
  <c r="N169" i="1" s="1"/>
  <c r="L169" i="1"/>
  <c r="H170" i="1"/>
  <c r="J170" i="1"/>
  <c r="N170" i="1" s="1"/>
  <c r="L170" i="1"/>
  <c r="H171" i="1"/>
  <c r="M171" i="1" s="1"/>
  <c r="J171" i="1"/>
  <c r="L171" i="1"/>
  <c r="H172" i="1"/>
  <c r="M172" i="1" s="1"/>
  <c r="J172" i="1"/>
  <c r="N172" i="1" s="1"/>
  <c r="L172" i="1"/>
  <c r="H173" i="1"/>
  <c r="J173" i="1"/>
  <c r="N173" i="1" s="1"/>
  <c r="L173" i="1"/>
  <c r="H174" i="1"/>
  <c r="M174" i="1" s="1"/>
  <c r="J174" i="1"/>
  <c r="N174" i="1" s="1"/>
  <c r="L174" i="1"/>
  <c r="H175" i="1"/>
  <c r="M175" i="1" s="1"/>
  <c r="J175" i="1"/>
  <c r="L175" i="1"/>
  <c r="H176" i="1"/>
  <c r="J176" i="1"/>
  <c r="N176" i="1" s="1"/>
  <c r="L176" i="1"/>
  <c r="H177" i="1"/>
  <c r="M177" i="1" s="1"/>
  <c r="J177" i="1"/>
  <c r="N177" i="1" s="1"/>
  <c r="L177" i="1"/>
  <c r="H178" i="1"/>
  <c r="J178" i="1"/>
  <c r="N178" i="1" s="1"/>
  <c r="L178" i="1"/>
  <c r="H179" i="1"/>
  <c r="J179" i="1"/>
  <c r="N179" i="1" s="1"/>
  <c r="L179" i="1"/>
  <c r="H180" i="1"/>
  <c r="M180" i="1" s="1"/>
  <c r="J180" i="1"/>
  <c r="N180" i="1" s="1"/>
  <c r="L180" i="1"/>
  <c r="H181" i="1"/>
  <c r="J181" i="1"/>
  <c r="N181" i="1" s="1"/>
  <c r="L181" i="1"/>
  <c r="H182" i="1"/>
  <c r="J182" i="1"/>
  <c r="N182" i="1" s="1"/>
  <c r="L182" i="1"/>
  <c r="H183" i="1"/>
  <c r="M183" i="1" s="1"/>
  <c r="J183" i="1"/>
  <c r="L183" i="1"/>
  <c r="H184" i="1"/>
  <c r="J184" i="1"/>
  <c r="N184" i="1" s="1"/>
  <c r="L184" i="1"/>
  <c r="H185" i="1"/>
  <c r="J185" i="1"/>
  <c r="N185" i="1" s="1"/>
  <c r="L185" i="1"/>
  <c r="H186" i="1"/>
  <c r="J186" i="1"/>
  <c r="N186" i="1" s="1"/>
  <c r="L186" i="1"/>
  <c r="H187" i="1"/>
  <c r="M187" i="1" s="1"/>
  <c r="J187" i="1"/>
  <c r="N187" i="1" s="1"/>
  <c r="L187" i="1"/>
  <c r="H188" i="1"/>
  <c r="J188" i="1"/>
  <c r="N188" i="1" s="1"/>
  <c r="L188" i="1"/>
  <c r="H189" i="1"/>
  <c r="M189" i="1" s="1"/>
  <c r="J189" i="1"/>
  <c r="N189" i="1" s="1"/>
  <c r="L189" i="1"/>
  <c r="H190" i="1"/>
  <c r="J190" i="1"/>
  <c r="N190" i="1" s="1"/>
  <c r="L190" i="1"/>
  <c r="H191" i="1"/>
  <c r="J191" i="1"/>
  <c r="N191" i="1" s="1"/>
  <c r="L191" i="1"/>
  <c r="H192" i="1"/>
  <c r="M192" i="1" s="1"/>
  <c r="J192" i="1"/>
  <c r="N192" i="1" s="1"/>
  <c r="L192" i="1"/>
  <c r="H193" i="1"/>
  <c r="M193" i="1" s="1"/>
  <c r="J193" i="1"/>
  <c r="N193" i="1" s="1"/>
  <c r="L193" i="1"/>
  <c r="H194" i="1"/>
  <c r="M194" i="1" s="1"/>
  <c r="J194" i="1"/>
  <c r="N194" i="1" s="1"/>
  <c r="L194" i="1"/>
  <c r="H195" i="1"/>
  <c r="M195" i="1" s="1"/>
  <c r="J195" i="1"/>
  <c r="L195" i="1"/>
  <c r="H196" i="1"/>
  <c r="J196" i="1"/>
  <c r="N196" i="1" s="1"/>
  <c r="L196" i="1"/>
  <c r="H197" i="1"/>
  <c r="J197" i="1"/>
  <c r="N197" i="1" s="1"/>
  <c r="L197" i="1"/>
  <c r="H198" i="1"/>
  <c r="J198" i="1"/>
  <c r="N198" i="1" s="1"/>
  <c r="L198" i="1"/>
  <c r="H199" i="1"/>
  <c r="J199" i="1"/>
  <c r="N199" i="1" s="1"/>
  <c r="L199" i="1"/>
  <c r="H200" i="1"/>
  <c r="J200" i="1"/>
  <c r="N200" i="1" s="1"/>
  <c r="L200" i="1"/>
  <c r="H201" i="1"/>
  <c r="M201" i="1" s="1"/>
  <c r="J201" i="1"/>
  <c r="N201" i="1" s="1"/>
  <c r="L201" i="1"/>
  <c r="H202" i="1"/>
  <c r="J202" i="1"/>
  <c r="N202" i="1" s="1"/>
  <c r="L202" i="1"/>
  <c r="H203" i="1"/>
  <c r="J203" i="1"/>
  <c r="N203" i="1" s="1"/>
  <c r="L203" i="1"/>
  <c r="H204" i="1"/>
  <c r="J204" i="1"/>
  <c r="N204" i="1" s="1"/>
  <c r="L204" i="1"/>
  <c r="H205" i="1"/>
  <c r="J205" i="1"/>
  <c r="N205" i="1" s="1"/>
  <c r="L205" i="1"/>
  <c r="H206" i="1"/>
  <c r="M206" i="1" s="1"/>
  <c r="J206" i="1"/>
  <c r="N206" i="1" s="1"/>
  <c r="L206" i="1"/>
  <c r="H207" i="1"/>
  <c r="M207" i="1" s="1"/>
  <c r="J207" i="1"/>
  <c r="L207" i="1"/>
  <c r="H208" i="1"/>
  <c r="J208" i="1"/>
  <c r="N208" i="1" s="1"/>
  <c r="L208" i="1"/>
  <c r="H209" i="1"/>
  <c r="J209" i="1"/>
  <c r="N209" i="1" s="1"/>
  <c r="L209" i="1"/>
  <c r="H210" i="1"/>
  <c r="M210" i="1" s="1"/>
  <c r="J210" i="1"/>
  <c r="L210" i="1"/>
  <c r="H211" i="1"/>
  <c r="M211" i="1" s="1"/>
  <c r="J211" i="1"/>
  <c r="N211" i="1" s="1"/>
  <c r="L211" i="1"/>
  <c r="H212" i="1"/>
  <c r="J212" i="1"/>
  <c r="N212" i="1" s="1"/>
  <c r="L212" i="1"/>
  <c r="H213" i="1"/>
  <c r="M213" i="1" s="1"/>
  <c r="J213" i="1"/>
  <c r="N213" i="1" s="1"/>
  <c r="L213" i="1"/>
  <c r="H214" i="1"/>
  <c r="J214" i="1"/>
  <c r="N214" i="1" s="1"/>
  <c r="L214" i="1"/>
  <c r="H215" i="1"/>
  <c r="J215" i="1"/>
  <c r="N215" i="1" s="1"/>
  <c r="L215" i="1"/>
  <c r="H216" i="1"/>
  <c r="M216" i="1" s="1"/>
  <c r="J216" i="1"/>
  <c r="N216" i="1" s="1"/>
  <c r="L216" i="1"/>
  <c r="H217" i="1"/>
  <c r="J217" i="1"/>
  <c r="N217" i="1" s="1"/>
  <c r="L217" i="1"/>
  <c r="H218" i="1"/>
  <c r="M218" i="1" s="1"/>
  <c r="J218" i="1"/>
  <c r="N218" i="1" s="1"/>
  <c r="L218" i="1"/>
  <c r="H219" i="1"/>
  <c r="M219" i="1" s="1"/>
  <c r="J219" i="1"/>
  <c r="L219" i="1"/>
  <c r="H220" i="1"/>
  <c r="J220" i="1"/>
  <c r="N220" i="1" s="1"/>
  <c r="L220" i="1"/>
  <c r="H221" i="1"/>
  <c r="J221" i="1"/>
  <c r="N221" i="1" s="1"/>
  <c r="L221" i="1"/>
  <c r="H222" i="1"/>
  <c r="J222" i="1"/>
  <c r="N222" i="1" s="1"/>
  <c r="L222" i="1"/>
  <c r="H223" i="1"/>
  <c r="J223" i="1"/>
  <c r="N223" i="1" s="1"/>
  <c r="L223" i="1"/>
  <c r="H224" i="1"/>
  <c r="J224" i="1"/>
  <c r="N224" i="1" s="1"/>
  <c r="L224" i="1"/>
  <c r="H225" i="1"/>
  <c r="M225" i="1" s="1"/>
  <c r="J225" i="1"/>
  <c r="N225" i="1" s="1"/>
  <c r="L225" i="1"/>
  <c r="H226" i="1"/>
  <c r="J226" i="1"/>
  <c r="N226" i="1" s="1"/>
  <c r="L226" i="1"/>
  <c r="H227" i="1"/>
  <c r="J227" i="1"/>
  <c r="N227" i="1" s="1"/>
  <c r="L227" i="1"/>
  <c r="H228" i="1"/>
  <c r="M228" i="1" s="1"/>
  <c r="J228" i="1"/>
  <c r="L228" i="1"/>
  <c r="H229" i="1"/>
  <c r="M229" i="1" s="1"/>
  <c r="J229" i="1"/>
  <c r="N229" i="1" s="1"/>
  <c r="L229" i="1"/>
  <c r="H230" i="1"/>
  <c r="M230" i="1" s="1"/>
  <c r="J230" i="1"/>
  <c r="N230" i="1" s="1"/>
  <c r="L230" i="1"/>
  <c r="H231" i="1"/>
  <c r="M231" i="1" s="1"/>
  <c r="J231" i="1"/>
  <c r="L231" i="1"/>
  <c r="H232" i="1"/>
  <c r="M232" i="1" s="1"/>
  <c r="J232" i="1"/>
  <c r="N232" i="1" s="1"/>
  <c r="L232" i="1"/>
  <c r="H233" i="1"/>
  <c r="J233" i="1"/>
  <c r="N233" i="1" s="1"/>
  <c r="L233" i="1"/>
  <c r="H234" i="1"/>
  <c r="J234" i="1"/>
  <c r="N234" i="1" s="1"/>
  <c r="L234" i="1"/>
  <c r="H235" i="1"/>
  <c r="J235" i="1"/>
  <c r="N235" i="1" s="1"/>
  <c r="L235" i="1"/>
  <c r="H236" i="1"/>
  <c r="J236" i="1"/>
  <c r="N236" i="1" s="1"/>
  <c r="L236" i="1"/>
  <c r="H237" i="1"/>
  <c r="M237" i="1" s="1"/>
  <c r="J237" i="1"/>
  <c r="L237" i="1"/>
  <c r="H238" i="1"/>
  <c r="J238" i="1"/>
  <c r="N238" i="1" s="1"/>
  <c r="L238" i="1"/>
  <c r="H239" i="1"/>
  <c r="J239" i="1"/>
  <c r="N239" i="1" s="1"/>
  <c r="L239" i="1"/>
  <c r="H240" i="1"/>
  <c r="M240" i="1" s="1"/>
  <c r="J240" i="1"/>
  <c r="L240" i="1"/>
  <c r="H87" i="1"/>
  <c r="M87" i="1" s="1"/>
  <c r="J87" i="1"/>
  <c r="N87" i="1" s="1"/>
  <c r="L87" i="1"/>
  <c r="H88" i="1"/>
  <c r="M88" i="1" s="1"/>
  <c r="J88" i="1"/>
  <c r="N88" i="1" s="1"/>
  <c r="L88" i="1"/>
  <c r="H89" i="1"/>
  <c r="J89" i="1"/>
  <c r="N89" i="1" s="1"/>
  <c r="L89" i="1"/>
  <c r="H90" i="1"/>
  <c r="J90" i="1"/>
  <c r="N90" i="1" s="1"/>
  <c r="L90" i="1"/>
  <c r="H91" i="1"/>
  <c r="M91" i="1" s="1"/>
  <c r="J91" i="1"/>
  <c r="N91" i="1" s="1"/>
  <c r="L91" i="1"/>
  <c r="H92" i="1"/>
  <c r="M92" i="1" s="1"/>
  <c r="J92" i="1"/>
  <c r="N92" i="1" s="1"/>
  <c r="L92" i="1"/>
  <c r="H93" i="1"/>
  <c r="J93" i="1"/>
  <c r="N93" i="1" s="1"/>
  <c r="L93" i="1"/>
  <c r="H94" i="1"/>
  <c r="M94" i="1" s="1"/>
  <c r="J94" i="1"/>
  <c r="N94" i="1" s="1"/>
  <c r="L94" i="1"/>
  <c r="H95" i="1"/>
  <c r="M95" i="1" s="1"/>
  <c r="J95" i="1"/>
  <c r="N95" i="1" s="1"/>
  <c r="L95" i="1"/>
  <c r="H96" i="1"/>
  <c r="J96" i="1"/>
  <c r="N96" i="1" s="1"/>
  <c r="L96" i="1"/>
  <c r="H52" i="1"/>
  <c r="M52" i="1" s="1"/>
  <c r="J52" i="1"/>
  <c r="L52" i="1"/>
  <c r="H53" i="1"/>
  <c r="M53" i="1" s="1"/>
  <c r="J53" i="1"/>
  <c r="N53" i="1" s="1"/>
  <c r="L53" i="1"/>
  <c r="H54" i="1"/>
  <c r="J54" i="1"/>
  <c r="N54" i="1" s="1"/>
  <c r="L54" i="1"/>
  <c r="H55" i="1"/>
  <c r="M55" i="1" s="1"/>
  <c r="J55" i="1"/>
  <c r="N55" i="1" s="1"/>
  <c r="L55" i="1"/>
  <c r="H56" i="1"/>
  <c r="J56" i="1"/>
  <c r="N56" i="1" s="1"/>
  <c r="L56" i="1"/>
  <c r="H57" i="1"/>
  <c r="M57" i="1" s="1"/>
  <c r="J57" i="1"/>
  <c r="N57" i="1" s="1"/>
  <c r="L57" i="1"/>
  <c r="H58" i="1"/>
  <c r="J58" i="1"/>
  <c r="N58" i="1" s="1"/>
  <c r="L58" i="1"/>
  <c r="H59" i="1"/>
  <c r="M59" i="1" s="1"/>
  <c r="J59" i="1"/>
  <c r="N59" i="1" s="1"/>
  <c r="L59" i="1"/>
  <c r="H60" i="1"/>
  <c r="M60" i="1" s="1"/>
  <c r="J60" i="1"/>
  <c r="N60" i="1" s="1"/>
  <c r="L60" i="1"/>
  <c r="H61" i="1"/>
  <c r="J61" i="1"/>
  <c r="N61" i="1" s="1"/>
  <c r="L61" i="1"/>
  <c r="H62" i="1"/>
  <c r="J62" i="1"/>
  <c r="N62" i="1" s="1"/>
  <c r="L62" i="1"/>
  <c r="H63" i="1"/>
  <c r="M63" i="1" s="1"/>
  <c r="J63" i="1"/>
  <c r="N63" i="1" s="1"/>
  <c r="L63" i="1"/>
  <c r="H64" i="1"/>
  <c r="M64" i="1" s="1"/>
  <c r="J64" i="1"/>
  <c r="L64" i="1"/>
  <c r="H65" i="1"/>
  <c r="M65" i="1" s="1"/>
  <c r="J65" i="1"/>
  <c r="N65" i="1" s="1"/>
  <c r="L65" i="1"/>
  <c r="H66" i="1"/>
  <c r="J66" i="1"/>
  <c r="N66" i="1" s="1"/>
  <c r="L66" i="1"/>
  <c r="H67" i="1"/>
  <c r="M67" i="1" s="1"/>
  <c r="J67" i="1"/>
  <c r="N67" i="1" s="1"/>
  <c r="L67" i="1"/>
  <c r="H68" i="1"/>
  <c r="M68" i="1" s="1"/>
  <c r="J68" i="1"/>
  <c r="N68" i="1" s="1"/>
  <c r="L68" i="1"/>
  <c r="H69" i="1"/>
  <c r="M69" i="1" s="1"/>
  <c r="J69" i="1"/>
  <c r="N69" i="1" s="1"/>
  <c r="L69" i="1"/>
  <c r="H70" i="1"/>
  <c r="M70" i="1" s="1"/>
  <c r="J70" i="1"/>
  <c r="N70" i="1" s="1"/>
  <c r="L70" i="1"/>
  <c r="H71" i="1"/>
  <c r="M71" i="1" s="1"/>
  <c r="J71" i="1"/>
  <c r="N71" i="1" s="1"/>
  <c r="L71" i="1"/>
  <c r="H72" i="1"/>
  <c r="M72" i="1" s="1"/>
  <c r="J72" i="1"/>
  <c r="N72" i="1" s="1"/>
  <c r="L72" i="1"/>
  <c r="H73" i="1"/>
  <c r="J73" i="1"/>
  <c r="N73" i="1" s="1"/>
  <c r="L73" i="1"/>
  <c r="H74" i="1"/>
  <c r="J74" i="1"/>
  <c r="N74" i="1" s="1"/>
  <c r="L74" i="1"/>
  <c r="H75" i="1"/>
  <c r="M75" i="1" s="1"/>
  <c r="J75" i="1"/>
  <c r="N75" i="1" s="1"/>
  <c r="L75" i="1"/>
  <c r="H76" i="1"/>
  <c r="M76" i="1" s="1"/>
  <c r="J76" i="1"/>
  <c r="L76" i="1"/>
  <c r="H77" i="1"/>
  <c r="M77" i="1" s="1"/>
  <c r="J77" i="1"/>
  <c r="N77" i="1" s="1"/>
  <c r="L77" i="1"/>
  <c r="H78" i="1"/>
  <c r="J78" i="1"/>
  <c r="N78" i="1" s="1"/>
  <c r="L78" i="1"/>
  <c r="H79" i="1"/>
  <c r="M79" i="1" s="1"/>
  <c r="J79" i="1"/>
  <c r="N79" i="1" s="1"/>
  <c r="L79" i="1"/>
  <c r="H80" i="1"/>
  <c r="M80" i="1" s="1"/>
  <c r="J80" i="1"/>
  <c r="L80" i="1"/>
  <c r="H81" i="1"/>
  <c r="J81" i="1"/>
  <c r="N81" i="1" s="1"/>
  <c r="L81" i="1"/>
  <c r="H82" i="1"/>
  <c r="M82" i="1" s="1"/>
  <c r="J82" i="1"/>
  <c r="N82" i="1" s="1"/>
  <c r="L82" i="1"/>
  <c r="H83" i="1"/>
  <c r="M83" i="1" s="1"/>
  <c r="J83" i="1"/>
  <c r="N83" i="1" s="1"/>
  <c r="L83" i="1"/>
  <c r="H84" i="1"/>
  <c r="M84" i="1" s="1"/>
  <c r="J84" i="1"/>
  <c r="N84" i="1" s="1"/>
  <c r="L84" i="1"/>
  <c r="H85" i="1"/>
  <c r="J85" i="1"/>
  <c r="N85" i="1" s="1"/>
  <c r="L85" i="1"/>
  <c r="H86" i="1"/>
  <c r="J86" i="1"/>
  <c r="N86" i="1" s="1"/>
  <c r="L86" i="1"/>
  <c r="H20" i="1"/>
  <c r="J20" i="1"/>
  <c r="N20" i="1" s="1"/>
  <c r="L20" i="1"/>
  <c r="H21" i="1"/>
  <c r="M21" i="1" s="1"/>
  <c r="J21" i="1"/>
  <c r="N21" i="1" s="1"/>
  <c r="L21" i="1"/>
  <c r="H22" i="1"/>
  <c r="J22" i="1"/>
  <c r="N22" i="1" s="1"/>
  <c r="L22" i="1"/>
  <c r="H23" i="1"/>
  <c r="J23" i="1"/>
  <c r="N23" i="1" s="1"/>
  <c r="L23" i="1"/>
  <c r="H24" i="1"/>
  <c r="M24" i="1" s="1"/>
  <c r="J24" i="1"/>
  <c r="N24" i="1" s="1"/>
  <c r="L24" i="1"/>
  <c r="H25" i="1"/>
  <c r="M25" i="1" s="1"/>
  <c r="J25" i="1"/>
  <c r="N25" i="1" s="1"/>
  <c r="L25" i="1"/>
  <c r="H26" i="1"/>
  <c r="M26" i="1" s="1"/>
  <c r="J26" i="1"/>
  <c r="L26" i="1"/>
  <c r="H27" i="1"/>
  <c r="J27" i="1"/>
  <c r="N27" i="1" s="1"/>
  <c r="L27" i="1"/>
  <c r="H28" i="1"/>
  <c r="M28" i="1" s="1"/>
  <c r="J28" i="1"/>
  <c r="N28" i="1" s="1"/>
  <c r="L28" i="1"/>
  <c r="H29" i="1"/>
  <c r="M29" i="1" s="1"/>
  <c r="J29" i="1"/>
  <c r="N29" i="1" s="1"/>
  <c r="L29" i="1"/>
  <c r="H30" i="1"/>
  <c r="J30" i="1"/>
  <c r="N30" i="1" s="1"/>
  <c r="L30" i="1"/>
  <c r="H31" i="1"/>
  <c r="J31" i="1"/>
  <c r="N31" i="1" s="1"/>
  <c r="L31" i="1"/>
  <c r="H32" i="1"/>
  <c r="M32" i="1" s="1"/>
  <c r="J32" i="1"/>
  <c r="N32" i="1" s="1"/>
  <c r="L32" i="1"/>
  <c r="H33" i="1"/>
  <c r="M33" i="1" s="1"/>
  <c r="J33" i="1"/>
  <c r="L33" i="1"/>
  <c r="H34" i="1"/>
  <c r="M34" i="1" s="1"/>
  <c r="J34" i="1"/>
  <c r="N34" i="1" s="1"/>
  <c r="L34" i="1"/>
  <c r="H35" i="1"/>
  <c r="J35" i="1"/>
  <c r="N35" i="1" s="1"/>
  <c r="L35" i="1"/>
  <c r="H36" i="1"/>
  <c r="J36" i="1"/>
  <c r="N36" i="1" s="1"/>
  <c r="L36" i="1"/>
  <c r="H37" i="1"/>
  <c r="M37" i="1" s="1"/>
  <c r="J37" i="1"/>
  <c r="N37" i="1" s="1"/>
  <c r="L37" i="1"/>
  <c r="H38" i="1"/>
  <c r="J38" i="1"/>
  <c r="N38" i="1" s="1"/>
  <c r="L38" i="1"/>
  <c r="H39" i="1"/>
  <c r="M39" i="1" s="1"/>
  <c r="J39" i="1"/>
  <c r="N39" i="1" s="1"/>
  <c r="L39" i="1"/>
  <c r="H40" i="1"/>
  <c r="M40" i="1" s="1"/>
  <c r="J40" i="1"/>
  <c r="N40" i="1" s="1"/>
  <c r="L40" i="1"/>
  <c r="H41" i="1"/>
  <c r="J41" i="1"/>
  <c r="N41" i="1" s="1"/>
  <c r="L41" i="1"/>
  <c r="H42" i="1"/>
  <c r="M42" i="1" s="1"/>
  <c r="J42" i="1"/>
  <c r="L42" i="1"/>
  <c r="H43" i="1"/>
  <c r="M43" i="1" s="1"/>
  <c r="J43" i="1"/>
  <c r="N43" i="1" s="1"/>
  <c r="L43" i="1"/>
  <c r="H44" i="1"/>
  <c r="M44" i="1" s="1"/>
  <c r="J44" i="1"/>
  <c r="N44" i="1" s="1"/>
  <c r="L44" i="1"/>
  <c r="H45" i="1"/>
  <c r="M45" i="1" s="1"/>
  <c r="J45" i="1"/>
  <c r="N45" i="1" s="1"/>
  <c r="L45" i="1"/>
  <c r="H46" i="1"/>
  <c r="M46" i="1" s="1"/>
  <c r="J46" i="1"/>
  <c r="N46" i="1" s="1"/>
  <c r="L46" i="1"/>
  <c r="H47" i="1"/>
  <c r="M47" i="1" s="1"/>
  <c r="J47" i="1"/>
  <c r="N47" i="1" s="1"/>
  <c r="L47" i="1"/>
  <c r="H48" i="1"/>
  <c r="M48" i="1" s="1"/>
  <c r="J48" i="1"/>
  <c r="N48" i="1" s="1"/>
  <c r="L48" i="1"/>
  <c r="H49" i="1"/>
  <c r="M49" i="1" s="1"/>
  <c r="J49" i="1"/>
  <c r="N49" i="1" s="1"/>
  <c r="L49" i="1"/>
  <c r="H50" i="1"/>
  <c r="J50" i="1"/>
  <c r="N50" i="1" s="1"/>
  <c r="L50" i="1"/>
  <c r="H51" i="1"/>
  <c r="M51" i="1" s="1"/>
  <c r="J51" i="1"/>
  <c r="N51" i="1" s="1"/>
  <c r="L51" i="1"/>
  <c r="O246" i="1"/>
  <c r="O249" i="1" s="1"/>
  <c r="L19" i="1"/>
  <c r="K93" i="1" l="1"/>
  <c r="K111" i="1"/>
  <c r="K185" i="1"/>
  <c r="K181" i="1"/>
  <c r="K240" i="1"/>
  <c r="K228" i="1"/>
  <c r="K132" i="1"/>
  <c r="K204" i="1"/>
  <c r="K165" i="1"/>
  <c r="K234" i="1"/>
  <c r="K156" i="1"/>
  <c r="K162" i="1"/>
  <c r="K159" i="1"/>
  <c r="K205" i="1"/>
  <c r="K237" i="1"/>
  <c r="K174" i="1"/>
  <c r="K109" i="1"/>
  <c r="K106" i="1"/>
  <c r="O192" i="1"/>
  <c r="N228" i="1"/>
  <c r="K138" i="1"/>
  <c r="K236" i="1"/>
  <c r="K225" i="1"/>
  <c r="K210" i="1"/>
  <c r="K170" i="1"/>
  <c r="K108" i="1"/>
  <c r="K105" i="1"/>
  <c r="K202" i="1"/>
  <c r="O187" i="1"/>
  <c r="K169" i="1"/>
  <c r="O91" i="1"/>
  <c r="O228" i="1"/>
  <c r="K150" i="1"/>
  <c r="K146" i="1"/>
  <c r="K125" i="1"/>
  <c r="K121" i="1"/>
  <c r="K100" i="1"/>
  <c r="K223" i="1"/>
  <c r="K239" i="1"/>
  <c r="K196" i="1"/>
  <c r="K189" i="1"/>
  <c r="O172" i="1"/>
  <c r="K226" i="1"/>
  <c r="M93" i="1"/>
  <c r="O93" i="1" s="1"/>
  <c r="K199" i="1"/>
  <c r="K192" i="1"/>
  <c r="K172" i="1"/>
  <c r="K153" i="1"/>
  <c r="K171" i="1"/>
  <c r="K134" i="1"/>
  <c r="K116" i="1"/>
  <c r="M204" i="1"/>
  <c r="O204" i="1" s="1"/>
  <c r="K214" i="1"/>
  <c r="K211" i="1"/>
  <c r="K201" i="1"/>
  <c r="K188" i="1"/>
  <c r="K161" i="1"/>
  <c r="K155" i="1"/>
  <c r="K148" i="1"/>
  <c r="O144" i="1"/>
  <c r="K112" i="1"/>
  <c r="K98" i="1"/>
  <c r="K96" i="1"/>
  <c r="K217" i="1"/>
  <c r="K166" i="1"/>
  <c r="K154" i="1"/>
  <c r="M150" i="1"/>
  <c r="O150" i="1" s="1"/>
  <c r="M125" i="1"/>
  <c r="O125" i="1" s="1"/>
  <c r="K122" i="1"/>
  <c r="O95" i="1"/>
  <c r="K233" i="1"/>
  <c r="K227" i="1"/>
  <c r="K224" i="1"/>
  <c r="K213" i="1"/>
  <c r="K197" i="1"/>
  <c r="K216" i="1"/>
  <c r="M196" i="1"/>
  <c r="O196" i="1" s="1"/>
  <c r="K190" i="1"/>
  <c r="K187" i="1"/>
  <c r="K143" i="1"/>
  <c r="K118" i="1"/>
  <c r="K212" i="1"/>
  <c r="O141" i="1"/>
  <c r="K92" i="1"/>
  <c r="K90" i="1"/>
  <c r="K229" i="1"/>
  <c r="K220" i="1"/>
  <c r="N210" i="1"/>
  <c r="O210" i="1" s="1"/>
  <c r="K208" i="1"/>
  <c r="K176" i="1"/>
  <c r="K173" i="1"/>
  <c r="K163" i="1"/>
  <c r="K157" i="1"/>
  <c r="K119" i="1"/>
  <c r="N105" i="1"/>
  <c r="K238" i="1"/>
  <c r="K232" i="1"/>
  <c r="K198" i="1"/>
  <c r="K186" i="1"/>
  <c r="K179" i="1"/>
  <c r="K160" i="1"/>
  <c r="K147" i="1"/>
  <c r="K144" i="1"/>
  <c r="K99" i="1"/>
  <c r="N240" i="1"/>
  <c r="O240" i="1" s="1"/>
  <c r="K235" i="1"/>
  <c r="K89" i="1"/>
  <c r="N237" i="1"/>
  <c r="O237" i="1" s="1"/>
  <c r="K182" i="1"/>
  <c r="K131" i="1"/>
  <c r="K128" i="1"/>
  <c r="K102" i="1"/>
  <c r="O88" i="1"/>
  <c r="K88" i="1"/>
  <c r="K222" i="1"/>
  <c r="K218" i="1"/>
  <c r="K178" i="1"/>
  <c r="K140" i="1"/>
  <c r="K137" i="1"/>
  <c r="K215" i="1"/>
  <c r="K200" i="1"/>
  <c r="K191" i="1"/>
  <c r="K133" i="1"/>
  <c r="K130" i="1"/>
  <c r="K124" i="1"/>
  <c r="K110" i="1"/>
  <c r="K107" i="1"/>
  <c r="K203" i="1"/>
  <c r="K149" i="1"/>
  <c r="K139" i="1"/>
  <c r="K120" i="1"/>
  <c r="K104" i="1"/>
  <c r="K101" i="1"/>
  <c r="K91" i="1"/>
  <c r="K221" i="1"/>
  <c r="O211" i="1"/>
  <c r="K209" i="1"/>
  <c r="K193" i="1"/>
  <c r="K184" i="1"/>
  <c r="K167" i="1"/>
  <c r="K164" i="1"/>
  <c r="K158" i="1"/>
  <c r="K152" i="1"/>
  <c r="K145" i="1"/>
  <c r="K142" i="1"/>
  <c r="K136" i="1"/>
  <c r="K126" i="1"/>
  <c r="K113" i="1"/>
  <c r="K97" i="1"/>
  <c r="K94" i="1"/>
  <c r="M235" i="1"/>
  <c r="O235" i="1" s="1"/>
  <c r="K219" i="1"/>
  <c r="O213" i="1"/>
  <c r="M199" i="1"/>
  <c r="O199" i="1" s="1"/>
  <c r="K183" i="1"/>
  <c r="K180" i="1"/>
  <c r="K177" i="1"/>
  <c r="O174" i="1"/>
  <c r="K168" i="1"/>
  <c r="O165" i="1"/>
  <c r="K151" i="1"/>
  <c r="M133" i="1"/>
  <c r="O133" i="1" s="1"/>
  <c r="K123" i="1"/>
  <c r="K117" i="1"/>
  <c r="K114" i="1"/>
  <c r="O108" i="1"/>
  <c r="O105" i="1"/>
  <c r="O229" i="1"/>
  <c r="O193" i="1"/>
  <c r="O153" i="1"/>
  <c r="O138" i="1"/>
  <c r="O136" i="1"/>
  <c r="O114" i="1"/>
  <c r="O156" i="1"/>
  <c r="O232" i="1"/>
  <c r="M223" i="1"/>
  <c r="O223" i="1" s="1"/>
  <c r="K207" i="1"/>
  <c r="K141" i="1"/>
  <c r="M234" i="1"/>
  <c r="O234" i="1" s="1"/>
  <c r="O201" i="1"/>
  <c r="M198" i="1"/>
  <c r="O198" i="1" s="1"/>
  <c r="M181" i="1"/>
  <c r="O181" i="1" s="1"/>
  <c r="M132" i="1"/>
  <c r="O132" i="1" s="1"/>
  <c r="K127" i="1"/>
  <c r="M113" i="1"/>
  <c r="O113" i="1" s="1"/>
  <c r="O87" i="1"/>
  <c r="M220" i="1"/>
  <c r="O220" i="1" s="1"/>
  <c r="M217" i="1"/>
  <c r="O217" i="1" s="1"/>
  <c r="M184" i="1"/>
  <c r="O184" i="1" s="1"/>
  <c r="M124" i="1"/>
  <c r="O124" i="1" s="1"/>
  <c r="M101" i="1"/>
  <c r="O101" i="1" s="1"/>
  <c r="K87" i="1"/>
  <c r="K206" i="1"/>
  <c r="K195" i="1"/>
  <c r="M163" i="1"/>
  <c r="O163" i="1" s="1"/>
  <c r="K135" i="1"/>
  <c r="O102" i="1"/>
  <c r="K95" i="1"/>
  <c r="K231" i="1"/>
  <c r="O225" i="1"/>
  <c r="K175" i="1"/>
  <c r="M157" i="1"/>
  <c r="O157" i="1" s="1"/>
  <c r="K129" i="1"/>
  <c r="K115" i="1"/>
  <c r="M222" i="1"/>
  <c r="O222" i="1" s="1"/>
  <c r="O189" i="1"/>
  <c r="M186" i="1"/>
  <c r="O186" i="1" s="1"/>
  <c r="M120" i="1"/>
  <c r="O120" i="1" s="1"/>
  <c r="O230" i="1"/>
  <c r="O216" i="1"/>
  <c r="M208" i="1"/>
  <c r="O208" i="1" s="1"/>
  <c r="M205" i="1"/>
  <c r="O205" i="1" s="1"/>
  <c r="O194" i="1"/>
  <c r="O126" i="1"/>
  <c r="O117" i="1"/>
  <c r="M100" i="1"/>
  <c r="O100" i="1" s="1"/>
  <c r="K230" i="1"/>
  <c r="K194" i="1"/>
  <c r="O180" i="1"/>
  <c r="O177" i="1"/>
  <c r="O168" i="1"/>
  <c r="O162" i="1"/>
  <c r="O160" i="1"/>
  <c r="M148" i="1"/>
  <c r="O148" i="1" s="1"/>
  <c r="M139" i="1"/>
  <c r="O139" i="1" s="1"/>
  <c r="O112" i="1"/>
  <c r="K103" i="1"/>
  <c r="O218" i="1"/>
  <c r="O206" i="1"/>
  <c r="O129" i="1"/>
  <c r="M182" i="1"/>
  <c r="O182" i="1" s="1"/>
  <c r="N175" i="1"/>
  <c r="O175" i="1" s="1"/>
  <c r="M170" i="1"/>
  <c r="O170" i="1" s="1"/>
  <c r="M158" i="1"/>
  <c r="O158" i="1" s="1"/>
  <c r="N151" i="1"/>
  <c r="O151" i="1" s="1"/>
  <c r="M146" i="1"/>
  <c r="O146" i="1" s="1"/>
  <c r="M134" i="1"/>
  <c r="O134" i="1" s="1"/>
  <c r="N127" i="1"/>
  <c r="O127" i="1" s="1"/>
  <c r="M122" i="1"/>
  <c r="O122" i="1" s="1"/>
  <c r="N115" i="1"/>
  <c r="O115" i="1" s="1"/>
  <c r="M110" i="1"/>
  <c r="O110" i="1" s="1"/>
  <c r="N103" i="1"/>
  <c r="O103" i="1" s="1"/>
  <c r="M98" i="1"/>
  <c r="O98" i="1" s="1"/>
  <c r="M233" i="1"/>
  <c r="O233" i="1" s="1"/>
  <c r="M221" i="1"/>
  <c r="O221" i="1" s="1"/>
  <c r="M209" i="1"/>
  <c r="O209" i="1" s="1"/>
  <c r="M197" i="1"/>
  <c r="O197" i="1" s="1"/>
  <c r="M185" i="1"/>
  <c r="O185" i="1" s="1"/>
  <c r="M173" i="1"/>
  <c r="O173" i="1" s="1"/>
  <c r="M161" i="1"/>
  <c r="O161" i="1" s="1"/>
  <c r="M149" i="1"/>
  <c r="O149" i="1" s="1"/>
  <c r="M137" i="1"/>
  <c r="O137" i="1" s="1"/>
  <c r="M238" i="1"/>
  <c r="O238" i="1" s="1"/>
  <c r="N231" i="1"/>
  <c r="O231" i="1" s="1"/>
  <c r="M226" i="1"/>
  <c r="O226" i="1" s="1"/>
  <c r="N219" i="1"/>
  <c r="O219" i="1" s="1"/>
  <c r="M214" i="1"/>
  <c r="O214" i="1" s="1"/>
  <c r="N207" i="1"/>
  <c r="O207" i="1" s="1"/>
  <c r="M202" i="1"/>
  <c r="O202" i="1" s="1"/>
  <c r="N195" i="1"/>
  <c r="O195" i="1" s="1"/>
  <c r="M190" i="1"/>
  <c r="O190" i="1" s="1"/>
  <c r="N183" i="1"/>
  <c r="O183" i="1" s="1"/>
  <c r="M178" i="1"/>
  <c r="O178" i="1" s="1"/>
  <c r="N171" i="1"/>
  <c r="O171" i="1" s="1"/>
  <c r="M166" i="1"/>
  <c r="O166" i="1" s="1"/>
  <c r="N159" i="1"/>
  <c r="O159" i="1" s="1"/>
  <c r="M154" i="1"/>
  <c r="O154" i="1" s="1"/>
  <c r="M142" i="1"/>
  <c r="O142" i="1" s="1"/>
  <c r="N135" i="1"/>
  <c r="O135" i="1" s="1"/>
  <c r="M130" i="1"/>
  <c r="O130" i="1" s="1"/>
  <c r="N123" i="1"/>
  <c r="O123" i="1" s="1"/>
  <c r="M118" i="1"/>
  <c r="O118" i="1" s="1"/>
  <c r="N111" i="1"/>
  <c r="O111" i="1" s="1"/>
  <c r="M106" i="1"/>
  <c r="O106" i="1" s="1"/>
  <c r="M147" i="1"/>
  <c r="O147" i="1" s="1"/>
  <c r="M99" i="1"/>
  <c r="O99" i="1" s="1"/>
  <c r="M236" i="1"/>
  <c r="O236" i="1" s="1"/>
  <c r="M224" i="1"/>
  <c r="O224" i="1" s="1"/>
  <c r="M212" i="1"/>
  <c r="O212" i="1" s="1"/>
  <c r="M200" i="1"/>
  <c r="O200" i="1" s="1"/>
  <c r="M188" i="1"/>
  <c r="O188" i="1" s="1"/>
  <c r="M176" i="1"/>
  <c r="O176" i="1" s="1"/>
  <c r="M164" i="1"/>
  <c r="O164" i="1" s="1"/>
  <c r="M152" i="1"/>
  <c r="O152" i="1" s="1"/>
  <c r="M140" i="1"/>
  <c r="O140" i="1" s="1"/>
  <c r="M128" i="1"/>
  <c r="O128" i="1" s="1"/>
  <c r="M116" i="1"/>
  <c r="O116" i="1" s="1"/>
  <c r="M104" i="1"/>
  <c r="O104" i="1" s="1"/>
  <c r="M169" i="1"/>
  <c r="O169" i="1" s="1"/>
  <c r="M145" i="1"/>
  <c r="O145" i="1" s="1"/>
  <c r="M121" i="1"/>
  <c r="O121" i="1" s="1"/>
  <c r="M109" i="1"/>
  <c r="O109" i="1" s="1"/>
  <c r="M97" i="1"/>
  <c r="O97" i="1" s="1"/>
  <c r="M239" i="1"/>
  <c r="O239" i="1" s="1"/>
  <c r="M227" i="1"/>
  <c r="O227" i="1" s="1"/>
  <c r="M215" i="1"/>
  <c r="O215" i="1" s="1"/>
  <c r="M203" i="1"/>
  <c r="O203" i="1" s="1"/>
  <c r="M191" i="1"/>
  <c r="O191" i="1" s="1"/>
  <c r="M179" i="1"/>
  <c r="O179" i="1" s="1"/>
  <c r="M167" i="1"/>
  <c r="O167" i="1" s="1"/>
  <c r="M155" i="1"/>
  <c r="O155" i="1" s="1"/>
  <c r="M143" i="1"/>
  <c r="O143" i="1" s="1"/>
  <c r="M131" i="1"/>
  <c r="O131" i="1" s="1"/>
  <c r="M119" i="1"/>
  <c r="O119" i="1" s="1"/>
  <c r="M107" i="1"/>
  <c r="O107" i="1" s="1"/>
  <c r="O92" i="1"/>
  <c r="O94" i="1"/>
  <c r="M90" i="1"/>
  <c r="O90" i="1" s="1"/>
  <c r="M96" i="1"/>
  <c r="O96" i="1" s="1"/>
  <c r="M89" i="1"/>
  <c r="O89" i="1" s="1"/>
  <c r="K56" i="1"/>
  <c r="K80" i="1"/>
  <c r="K76" i="1"/>
  <c r="K69" i="1"/>
  <c r="K52" i="1"/>
  <c r="K81" i="1"/>
  <c r="K68" i="1"/>
  <c r="K71" i="1"/>
  <c r="K62" i="1"/>
  <c r="K82" i="1"/>
  <c r="M81" i="1"/>
  <c r="O81" i="1" s="1"/>
  <c r="K64" i="1"/>
  <c r="O84" i="1"/>
  <c r="K78" i="1"/>
  <c r="N80" i="1"/>
  <c r="O80" i="1" s="1"/>
  <c r="K59" i="1"/>
  <c r="K55" i="1"/>
  <c r="O68" i="1"/>
  <c r="K58" i="1"/>
  <c r="K74" i="1"/>
  <c r="K61" i="1"/>
  <c r="K86" i="1"/>
  <c r="K54" i="1"/>
  <c r="K73" i="1"/>
  <c r="K70" i="1"/>
  <c r="O53" i="1"/>
  <c r="K85" i="1"/>
  <c r="K66" i="1"/>
  <c r="K65" i="1"/>
  <c r="K63" i="1"/>
  <c r="O60" i="1"/>
  <c r="O57" i="1"/>
  <c r="K57" i="1"/>
  <c r="K84" i="1"/>
  <c r="O83" i="1"/>
  <c r="M78" i="1"/>
  <c r="O78" i="1" s="1"/>
  <c r="M56" i="1"/>
  <c r="O56" i="1" s="1"/>
  <c r="K83" i="1"/>
  <c r="O75" i="1"/>
  <c r="K72" i="1"/>
  <c r="M58" i="1"/>
  <c r="O58" i="1" s="1"/>
  <c r="K75" i="1"/>
  <c r="O72" i="1"/>
  <c r="O69" i="1"/>
  <c r="O67" i="1"/>
  <c r="M66" i="1"/>
  <c r="O66" i="1" s="1"/>
  <c r="O82" i="1"/>
  <c r="K77" i="1"/>
  <c r="O63" i="1"/>
  <c r="K60" i="1"/>
  <c r="O55" i="1"/>
  <c r="M54" i="1"/>
  <c r="O54" i="1" s="1"/>
  <c r="K53" i="1"/>
  <c r="O65" i="1"/>
  <c r="O59" i="1"/>
  <c r="O79" i="1"/>
  <c r="O70" i="1"/>
  <c r="O77" i="1"/>
  <c r="O71" i="1"/>
  <c r="K79" i="1"/>
  <c r="K67" i="1"/>
  <c r="M85" i="1"/>
  <c r="O85" i="1" s="1"/>
  <c r="M73" i="1"/>
  <c r="O73" i="1" s="1"/>
  <c r="M61" i="1"/>
  <c r="O61" i="1" s="1"/>
  <c r="N76" i="1"/>
  <c r="O76" i="1" s="1"/>
  <c r="N64" i="1"/>
  <c r="O64" i="1" s="1"/>
  <c r="N52" i="1"/>
  <c r="O52" i="1" s="1"/>
  <c r="M86" i="1"/>
  <c r="O86" i="1" s="1"/>
  <c r="M74" i="1"/>
  <c r="O74" i="1" s="1"/>
  <c r="M62" i="1"/>
  <c r="O62" i="1" s="1"/>
  <c r="O245" i="1"/>
  <c r="K26" i="1"/>
  <c r="K23" i="1"/>
  <c r="K30" i="1"/>
  <c r="K42" i="1"/>
  <c r="K34" i="1"/>
  <c r="K31" i="1"/>
  <c r="K33" i="1"/>
  <c r="K50" i="1"/>
  <c r="K38" i="1"/>
  <c r="N26" i="1"/>
  <c r="O26" i="1" s="1"/>
  <c r="K22" i="1"/>
  <c r="K41" i="1"/>
  <c r="N42" i="1"/>
  <c r="O42" i="1" s="1"/>
  <c r="K35" i="1"/>
  <c r="K27" i="1"/>
  <c r="K20" i="1"/>
  <c r="M50" i="1"/>
  <c r="O50" i="1" s="1"/>
  <c r="O34" i="1"/>
  <c r="M30" i="1"/>
  <c r="O30" i="1" s="1"/>
  <c r="O46" i="1"/>
  <c r="K46" i="1"/>
  <c r="M38" i="1"/>
  <c r="O38" i="1" s="1"/>
  <c r="M22" i="1"/>
  <c r="O22" i="1" s="1"/>
  <c r="O39" i="1"/>
  <c r="O29" i="1"/>
  <c r="O28" i="1"/>
  <c r="M20" i="1"/>
  <c r="O20" i="1" s="1"/>
  <c r="M41" i="1"/>
  <c r="O41" i="1" s="1"/>
  <c r="K40" i="1"/>
  <c r="K39" i="1"/>
  <c r="K36" i="1"/>
  <c r="O32" i="1"/>
  <c r="K29" i="1"/>
  <c r="M27" i="1"/>
  <c r="O27" i="1" s="1"/>
  <c r="K24" i="1"/>
  <c r="K21" i="1"/>
  <c r="O51" i="1"/>
  <c r="O47" i="1"/>
  <c r="O43" i="1"/>
  <c r="O40" i="1"/>
  <c r="O25" i="1"/>
  <c r="O24" i="1"/>
  <c r="K51" i="1"/>
  <c r="K49" i="1"/>
  <c r="O48" i="1"/>
  <c r="K47" i="1"/>
  <c r="K45" i="1"/>
  <c r="O44" i="1"/>
  <c r="K43" i="1"/>
  <c r="O37" i="1"/>
  <c r="M35" i="1"/>
  <c r="O35" i="1" s="1"/>
  <c r="M31" i="1"/>
  <c r="O31" i="1" s="1"/>
  <c r="K28" i="1"/>
  <c r="K25" i="1"/>
  <c r="M23" i="1"/>
  <c r="O23" i="1" s="1"/>
  <c r="O21" i="1"/>
  <c r="O49" i="1"/>
  <c r="O45" i="1"/>
  <c r="M36" i="1"/>
  <c r="O36" i="1" s="1"/>
  <c r="N33" i="1"/>
  <c r="O33" i="1" s="1"/>
  <c r="K48" i="1"/>
  <c r="K44" i="1"/>
  <c r="K32" i="1"/>
  <c r="K37" i="1"/>
  <c r="J19" i="1"/>
  <c r="N19" i="1" l="1"/>
  <c r="O252" i="1" l="1"/>
  <c r="O253" i="1" s="1"/>
  <c r="K19" i="1"/>
  <c r="M19" i="1" l="1"/>
  <c r="O19" i="1" s="1"/>
  <c r="O247" i="1"/>
  <c r="O250" i="1" l="1"/>
  <c r="O251" i="1" s="1"/>
  <c r="O248" i="1"/>
  <c r="O254"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MARIO CASTILLO</author>
  </authors>
  <commentList>
    <comment ref="H11" authorId="0" shapeId="0" xr:uid="{00000000-0006-0000-0000-00000100000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3" authorId="0" shapeId="0" xr:uid="{00000000-0006-0000-0000-00000200000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<sst xmlns="http://schemas.openxmlformats.org/spreadsheetml/2006/main" count="494" uniqueCount="268">
  <si>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</si>
  <si>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</si>
  <si>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</si>
  <si>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</si>
  <si>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</si>
  <si>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</si>
  <si>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</si>
  <si>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</si>
  <si>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</si>
  <si>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</si>
  <si>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</si>
  <si>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</si>
  <si>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</si>
  <si>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</si>
  <si>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</si>
  <si>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</si>
  <si>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</si>
  <si>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</si>
  <si>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</si>
  <si>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</si>
  <si>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</si>
  <si>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</si>
  <si>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</si>
  <si>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UNIDAD DE MEDIDA</t>
  </si>
  <si>
    <t>ASPECTOS OBLIGATORIOS A TENER EN CUENTA</t>
  </si>
  <si>
    <t xml:space="preserve">PORCENTAJE DE IVA </t>
  </si>
  <si>
    <t>TIPO DE CONTRIBUYENTE
 (Seleccione una de las siguientes opciones)</t>
  </si>
  <si>
    <t>PÁGINA: 1 de 1</t>
  </si>
  <si>
    <t xml:space="preserve">ÍTEM </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</si>
  <si>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</si>
  <si>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</si>
  <si>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32.1</t>
  </si>
  <si>
    <t>32.1-18</t>
  </si>
  <si>
    <t>OFERTA ECONÓMICA CUANTÍA INFERIOR A 100 S.M.M.L.V</t>
  </si>
  <si>
    <t>IMPUESTO NACIONAL AL CONSUMO –INC</t>
  </si>
  <si>
    <t>PORCENTAJE DE IMPUESTO NACIONAL AL CONSUMO –INC</t>
  </si>
  <si>
    <t>TOTAL IMPUESTO NACIONAL AL CONSUMO –INC</t>
  </si>
  <si>
    <t>IMPUESTO NACIONAL AL CONSUMO –INC  8%</t>
  </si>
  <si>
    <t>VALOR IMPUESTO NACIONAL AL CONSUMO –INC</t>
  </si>
  <si>
    <t>VALOR NO GRAVADO IVA 
(TARIFA 0%)</t>
  </si>
  <si>
    <r>
      <rPr>
        <b/>
        <sz val="10"/>
        <color theme="1"/>
        <rFont val="Arial"/>
        <family val="2"/>
      </rPr>
      <t>NOTA 1:</t>
    </r>
    <r>
      <rPr>
        <sz val="10"/>
        <color theme="1"/>
        <rFont val="Arial"/>
        <family val="2"/>
      </rPr>
      <t xml:space="preserve"> Señor cotizante tenga en cuenta que es su obligación conocer y aplicar el tipo de tributo de acuerdo al bien y/o servicio a ofertar.
</t>
    </r>
    <r>
      <rPr>
        <b/>
        <sz val="10"/>
        <color theme="1"/>
        <rFont val="Arial"/>
        <family val="2"/>
      </rPr>
      <t>NOTA 2:</t>
    </r>
    <r>
      <rPr>
        <sz val="10"/>
        <color theme="1"/>
        <rFont val="Arial"/>
        <family val="2"/>
      </rPr>
      <t xml:space="preserve"> Señor cotizante recuerde que este formato se encuentra formulado y no admite valores con decimales en los precios unitarios.
</t>
    </r>
    <r>
      <rPr>
        <b/>
        <sz val="10"/>
        <color theme="1"/>
        <rFont val="Arial"/>
        <family val="2"/>
      </rPr>
      <t>NOTA 3:</t>
    </r>
    <r>
      <rPr>
        <sz val="10"/>
        <color theme="1"/>
        <rFont val="Arial"/>
        <family val="2"/>
      </rPr>
      <t xml:space="preserve"> Tenga en cuenta el “Art. 477” del estatuto tributario, donde se presenta la aclaración de bienes exentos. 
</t>
    </r>
    <r>
      <rPr>
        <b/>
        <sz val="10"/>
        <color theme="1"/>
        <rFont val="Arial"/>
        <family val="2"/>
      </rPr>
      <t>NOTA 4:</t>
    </r>
    <r>
      <rPr>
        <sz val="10"/>
        <color theme="1"/>
        <rFont val="Arial"/>
        <family val="2"/>
      </rPr>
      <t xml:space="preserve"> Tenga en cuenta el “Art. 476” del estatuto tributario,  donde se presenta la aclaración de servicios excluidos.                                                                  
</t>
    </r>
    <r>
      <rPr>
        <b/>
        <sz val="10"/>
        <color theme="1"/>
        <rFont val="Arial"/>
        <family val="2"/>
      </rPr>
      <t>NOTA 5</t>
    </r>
    <r>
      <rPr>
        <sz val="10"/>
        <color theme="1"/>
        <rFont val="Arial"/>
        <family val="2"/>
      </rPr>
      <t>: Tenga en cuenta  que lo dispuesto en los artículos 426, 512-1,</t>
    </r>
    <r>
      <rPr>
        <b/>
        <sz val="10"/>
        <color theme="1"/>
        <rFont val="Arial"/>
        <family val="2"/>
      </rPr>
      <t xml:space="preserve"> HASTA</t>
    </r>
    <r>
      <rPr>
        <sz val="10"/>
        <color theme="1"/>
        <rFont val="Arial"/>
        <family val="2"/>
      </rPr>
      <t xml:space="preserve"> 512-13 del Estatuto tributario y normas concordantes. los cuales hacen referencia</t>
    </r>
    <r>
      <rPr>
        <b/>
        <sz val="10"/>
        <color theme="1"/>
        <rFont val="Arial"/>
        <family val="2"/>
      </rPr>
      <t xml:space="preserve"> IMPUESTO NACIONAL AL CONSUMO</t>
    </r>
    <r>
      <rPr>
        <sz val="10"/>
        <color theme="1"/>
        <rFont val="Arial"/>
        <family val="2"/>
      </rPr>
      <t xml:space="preserve"> para Personas Naturales y Persona Juridicas.                                                                                                                                                                                                                                                                                                                                                                                                                                                                                  
</t>
    </r>
    <r>
      <rPr>
        <b/>
        <sz val="10"/>
        <color theme="1"/>
        <rFont val="Arial"/>
        <family val="2"/>
      </rPr>
      <t>NOTA 7:</t>
    </r>
    <r>
      <rPr>
        <sz val="10"/>
        <color theme="1"/>
        <rFont val="Arial"/>
        <family val="2"/>
      </rPr>
      <t xml:space="preserve"> Los bienes y/o servicios que se encuentren ofertados con tarifa diferencial en </t>
    </r>
    <r>
      <rPr>
        <b/>
        <sz val="10"/>
        <color theme="1"/>
        <rFont val="Arial"/>
        <family val="2"/>
      </rPr>
      <t xml:space="preserve">(IVA) </t>
    </r>
    <r>
      <rPr>
        <sz val="10"/>
        <color theme="1"/>
        <rFont val="Arial"/>
        <family val="2"/>
      </rPr>
      <t>o lo no responsables del</t>
    </r>
    <r>
      <rPr>
        <b/>
        <sz val="10"/>
        <color theme="1"/>
        <rFont val="Arial"/>
        <family val="2"/>
      </rPr>
      <t xml:space="preserve">  IMPUESTO NACIONAL AL CONSUMO </t>
    </r>
    <r>
      <rPr>
        <sz val="10"/>
        <color theme="1"/>
        <rFont val="Arial"/>
        <family val="2"/>
      </rPr>
      <t xml:space="preserve">a lo contemplado en estatuto Tributario y normas concordantes, deberán  allegar   justificación emitida por un Contador Público en los términos  Tributarios  que lo sustente. En caso de </t>
    </r>
    <r>
      <rPr>
        <b/>
        <sz val="10"/>
        <color theme="1"/>
        <rFont val="Arial"/>
        <family val="2"/>
      </rPr>
      <t>NO APORTAR</t>
    </r>
    <r>
      <rPr>
        <sz val="10"/>
        <color theme="1"/>
        <rFont val="Arial"/>
        <family val="2"/>
      </rPr>
      <t xml:space="preserve"> dicha información se establece como causal de </t>
    </r>
    <r>
      <rPr>
        <b/>
        <sz val="10"/>
        <color theme="1"/>
        <rFont val="Arial"/>
        <family val="2"/>
      </rPr>
      <t>RECHAZO</t>
    </r>
    <r>
      <rPr>
        <sz val="10"/>
        <color theme="1"/>
        <rFont val="Arial"/>
        <family val="2"/>
      </rPr>
      <t xml:space="preserve"> de la COTIZACIÓN o PROPUESTA.  
</t>
    </r>
    <r>
      <rPr>
        <b/>
        <sz val="10"/>
        <color theme="1"/>
        <rFont val="Arial"/>
        <family val="2"/>
      </rPr>
      <t>NOTA 8:</t>
    </r>
    <r>
      <rPr>
        <sz val="10"/>
        <color theme="1"/>
        <rFont val="Arial"/>
        <family val="2"/>
      </rPr>
      <t xml:space="preserve"> La validez de la cotización no podrá ser Inferior 30 días.
</t>
    </r>
    <r>
      <rPr>
        <b/>
        <sz val="10"/>
        <color theme="1"/>
        <rFont val="Arial"/>
        <family val="2"/>
      </rPr>
      <t>NOTA 9:</t>
    </r>
    <r>
      <rPr>
        <sz val="10"/>
        <color theme="1"/>
        <rFont val="Arial"/>
        <family val="2"/>
      </rPr>
      <t xml:space="preserve"> Recuerde que la forma de pago se debe sujetar a las condiciones establecidas por la Universidad de Cundinamarca para el presente proceso.
</t>
    </r>
    <r>
      <rPr>
        <b/>
        <sz val="10"/>
        <color theme="1"/>
        <rFont val="Arial"/>
        <family val="2"/>
      </rPr>
      <t>NOTA 10:</t>
    </r>
    <r>
      <rPr>
        <sz val="10"/>
        <color theme="1"/>
        <rFont val="Arial"/>
        <family val="2"/>
      </rPr>
      <t xml:space="preserve"> Verifique el término de ejecución establecido en los términos de la invitación cuantía inferior a 100 SMMLV.
</t>
    </r>
    <r>
      <rPr>
        <b/>
        <sz val="10"/>
        <color theme="1"/>
        <rFont val="Arial"/>
        <family val="2"/>
      </rPr>
      <t xml:space="preserve">NOTA 11: </t>
    </r>
    <r>
      <rPr>
        <sz val="10"/>
        <color theme="1"/>
        <rFont val="Arial"/>
        <family val="2"/>
      </rPr>
      <t>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justificacion</t>
    </r>
    <r>
      <rPr>
        <b/>
        <sz val="10"/>
        <color theme="1"/>
        <rFont val="Arial"/>
        <family val="2"/>
      </rPr>
      <t xml:space="preserve"> (ABSr132)</t>
    </r>
    <r>
      <rPr>
        <sz val="10"/>
        <color theme="1"/>
        <rFont val="Arial"/>
        <family val="2"/>
      </rPr>
      <t xml:space="preserve"> Formato publicado por la entidad, sera causal de </t>
    </r>
    <r>
      <rPr>
        <b/>
        <sz val="10"/>
        <color theme="1"/>
        <rFont val="Arial"/>
        <family val="2"/>
      </rPr>
      <t xml:space="preserve"> INCUMPLIMIENTO.</t>
    </r>
    <r>
      <rPr>
        <sz val="10"/>
        <color theme="1"/>
        <rFont val="Arial"/>
        <family val="2"/>
      </rPr>
      <t xml:space="preserve">
</t>
    </r>
    <r>
      <rPr>
        <b/>
        <sz val="10"/>
        <color theme="1"/>
        <rFont val="Arial"/>
        <family val="2"/>
      </rPr>
      <t>NOTA 12</t>
    </r>
    <r>
      <rPr>
        <sz val="10"/>
        <color theme="1"/>
        <rFont val="Arial"/>
        <family val="2"/>
      </rPr>
      <t xml:space="preserve">:Si el numero de ofertas supera las 5 cotizaciones, el porcentaje será calculado durante la evaluación de la misma y solo se analizaran aquellas justificaciones de las ofertas que estén por debajo de dicho porcentaje.
</t>
    </r>
    <r>
      <rPr>
        <b/>
        <sz val="10"/>
        <color theme="1"/>
        <rFont val="Arial"/>
        <family val="2"/>
      </rPr>
      <t xml:space="preserve">NOTA 13: </t>
    </r>
    <r>
      <rPr>
        <sz val="10"/>
        <color theme="1"/>
        <rFont val="Arial"/>
        <family val="2"/>
      </rPr>
      <t>Señor cotizante recuerde revisar los términos de la invitación cuantía inferior a 100 SMMLV en su totalidad y tener en cuenta todas las condiciones establecidas para la presentación de la oferta.</t>
    </r>
  </si>
  <si>
    <t>UNIDAD</t>
  </si>
  <si>
    <t>PLACA 45507, MICROSCOPIO BINOCULAR DE LUZ TRANSMITIDA MARCA CARL ZEISS MOD. PRIMO START S/N 3116022511 INCLUYE MANUAL, CABLE DE PODER, OBJETIVOS Y OCULARES; B-409 CENTRO DE RECURSOS TOPOGRAFICOS, FACATATIVA
1.	Inspeccion general del equipo
2.	Revision funcional
3.	Limpieza general del equipo
4.	Limpieza y revision de componentes electricos
5.	Revision, ajuste y lubricacion de componentes mecanicos.
6.	Revision, ajuste y limpieza de componentes opticos.
7.	Verificacion de estado de lampara
8.	Prueba funcional</t>
  </si>
  <si>
    <t>PLACA 45014, MICROSCOPIO TRINOCULAR MARCA OLYMPUS S/N 2F32790 INCLUYE CAMARA MARCA MOTICAM MOD.DCM510 MANUAL, ADAPTADOR, FORRO, LLAVE BRISTONG, CABLE DE DATOS, LAMINA TUBNO MACRO; B-411 LAB. DE MICROBIOLOGIA, FACATATIVA
1.	Inspeccion general del equipo
2.	Revision funcional
3.	Limpieza general del equipo
4.	Limpieza y revision de componentes electricos
5.	Revision, ajuste y lubricacion de componentes mecanicos.
6.	Revision, ajuste y limpieza de componentes opticos.
7.	Verificacion de estado de lampara
8.	Prueba funcional</t>
  </si>
  <si>
    <t>PLACA 50697, MICROSCOPIO BINOCULAR REF CX22 LED MARCA OLYMPUS, B-409 CENTRO DE RECURSOS TOPOGRAFICOS, FACATATIVA
1.	Inspeccion general del equipo
2.	Revision funcional
3.	Limpieza general del equipo
4.	Limpieza y revision de componentes electricos
5.	Revision, ajuste y lubricacion de componentes mecanicos.
6.	Revision, ajuste y limpieza de componentes opticos.
7.	Verificacion de estado de lampara
8.	Prueba funcional</t>
  </si>
  <si>
    <t>PLACA 50698, MICROSCOPIO BINOCULAR REF CX22 LED MARCA OLYMPUS, FACATATIVA 
1. Inspeccion general del equipo 2. Revision funcional 3. Limpieza general del equipo 4. Limpieza y revision de componentes electricos 5. Revision, ajuste y lubricacion de componentes mecanicos. 6. Revision, ajuste y limpieza de componentes opticos. 7. Verificacion de estado de lampara 8. Prueba funcional</t>
  </si>
  <si>
    <t>PLACA 50699, MICROSCOPIO BINOCULAR REF CX22 LED MARCA OLYMPUS, B-409 CENTRO DE RECURSOS TOPOGRAFICOS, FACATATIVA
1.	Inspeccion general del equipo
2.	Revision funcional
3.	Limpieza general del equipo
4.	Limpieza y revision de componentes electricos
5.	Revision, ajuste y lubricacion de componentes mecanicos.
6.	Revision, ajuste y limpieza de componentes opticos.
7.	Verificacion de estado de lampara
8.	Prueba funcional</t>
  </si>
  <si>
    <t>PLACA 50700, MICROSCOPIO BINOCULAR REF CX22 LED MARCA OLYMPUS, FACATATIVA
1.	Inspeccion general del equipo
2.	Revision funcional
3.	Limpieza general del equipo
4.	Limpieza y revision de componentes electricos
5.	Revision, ajuste y lubricacion de componentes mecanicos.
6.	Revision, ajuste y limpieza de componentes opticos.
7.	Verificacion de estado de lampara
8.	Prueba funcional</t>
  </si>
  <si>
    <t>PLACA 50701, MICROSCOPIO BINOCULAR REF CX22 LED MARCA OLYMPUS, B-409 CENTRO DE RECURSOS TOPOGRAFICOS, FACATATIVA 
1. Inspeccion general del equipo 2. Revision funcional 3. Limpieza general del equipo 4. Limpieza y revision de componentes electricos 5. Revision, ajuste y lubricacion de componentes mecanicos. 6. Revision, ajuste y limpieza de componentes opticos. 7. Verificacion de estado de lampara 8. Prueba funcional</t>
  </si>
  <si>
    <t>PLACA 50702, MICROSCOPIO BINOCULAR REF CX22 LED MARCA OLYMPUS, B-409 CENTRO DE RECURSOS TOPOGRAFICOS, FACATATIVA 
1. Inspeccion general del equipo 2. Revision funcional 3. Limpieza general del equipo 4. Limpieza y revision de componentes electricos 5. Revision, ajuste y lubricacion de componentes mecanicos. 6. Revision, ajuste y limpieza de componentes opticos. 7. Verificacion de estado de lampara 8. Prueba funcional</t>
  </si>
  <si>
    <t>PLACA 50703, MICROSCOPIO BINOCULAR REF CX22 LED MARCA OLYMPUS, B-409 CENTRO DE RECURSOS TOPOGRAFICOS,FACATATIVA 1. Inspeccion general del equipo 2. Revision funcional 3. Limpieza general del equipo 4. Limpieza y revision de componentes electricos 5. Revision, ajuste y lubricacion de componentes mecanicos. 6. Revision, ajuste y limpieza de componentes opticos. 7. Verificacion de estado de lampara 8. Prueba funcional</t>
  </si>
  <si>
    <t>PLACA 50704,MICROSCOPIO BINOCULAR REF CX22 LED MARCA OLYMPUS, B-409 CENTRO DE RECURSOS TOPOGRAFICOS, FACATATIVA 1. Inspeccion general del equipo 2. Revision funcional 3. Limpieza general del equipo 4. Limpieza y revision de componentes electricos 5. Revision, ajuste y lubricacion de componentes mecanicos. 6. Revision, ajuste y limpieza de componentes opticos. 7. Verificacion de estado de lampara 8. Prueba funcional</t>
  </si>
  <si>
    <t>PLACA 50705, MICROSCOPIO BINOCULAR REF CX22 LED MARCA OLYMPUS, B-409 CENTRO DE RECURSOS TOPOGRAFICOS, FACATATIVA 1. Inspeccion general del equipo 2. Revision funcional 3. Limpieza general del equipo 4. Limpieza y revision de componentes electricos 5. Revision, ajuste y lubricacion de componentes mecanicos. 6. Revision, ajuste y limpieza de componentes opticos. 7. Verificacion de estado de lampara 8. Prueba funcional</t>
  </si>
  <si>
    <t>PLACA 50706,MICROSCOPIO BINOCULAR REF CX22 LED MARCA OLYMPUS, B-409 CENTRO DE RECURSOS TOPOGRAFICOS, FACATATIVA 1. Inspeccion general del equipo 2. Revision funcional 3. Limpieza general del equipo 4. Limpieza y revision de componentes electricos 5. Revision, ajuste y lubricacion de componentes mecanicos. 6. Revision, ajuste y limpieza de componentes opticos. 7. Verificacion de estado de lampara 8. Prueba funcional</t>
  </si>
  <si>
    <t>PLACA 57707, MICROSCOPIO BINOCULAR REF CX31 MARCA OLYMPUS, B-409 CENTRO DE RECURSOS TOPOGRAFICOS, FACATATIVA 1. Inspeccion general del equipo 2. Revision funcional 3. Limpieza general del equipo 4. Limpieza y revision de componentes electricos 5. Revision, ajuste y lubricacion de componentes mecanicos. 6. Revision, ajuste y limpieza de componentes opticos. 7. Verificacion de estado de lampara 8. Prueba funcional</t>
  </si>
  <si>
    <t>PLACA 50708,  MICROSCOPIO BINOCULAR REF CX31 MARCA OLYMPUS, B-409 CENTRO DE RECURSOS TOPOGRAFICOS, FACATATIVA 1. Inspeccion general del equipo 2. Revision funcional 3. Limpieza general del equipo 4. Limpieza y revision de componentes electricos 5. Revision, ajuste y lubricacion de componentes mecanicos. 6. Revision, ajuste y limpieza de componentes opticos. 7. Verificacion de estado de lampara 8. Prueba funcional</t>
  </si>
  <si>
    <t>PLACA 50709, MICROSCOPIO BINOCULAR REF CX31 MARCA OLYMPUS, B-409 CENTRO DE RECURSOS TOPOGRAFICOS, FACATATIVA 1. Inspeccion general del equipo 2. Revision funcional 3. Limpieza general del equipo 4. Limpieza y revision de componentes electricos 5. Revision, ajuste y lubricacion de componentes mecanicos. 6. Revision, ajuste y limpieza de componentes opticos. 7. Verificacion de estado de lampara 8. Prueba funcional</t>
  </si>
  <si>
    <t>PLACA 50710, MICROSCOPIO BINOCULAR REF CX31 MARCA OLYMPUS, B-409 CENTRO DE RECURSOS TOPOGRAFICOS, FACATATIVA 1. Inspeccion general del equipo 2. Revision funcional 3. Limpieza general del equipo 4. Limpieza y revision de componentes electricos 5. Revision, ajuste y lubricacion de componentes mecanicos. 6. Revision, ajuste y limpieza de componentes opticos. 7. Verificacion de estado de lampara 8. Prueba funcional</t>
  </si>
  <si>
    <t>PLACA 50711, MICROSCOPIO BINOCULAR REF CX31 MARCA OLYMPUS, B-409 CENTRO DE RECURSOS TOPOGRAFICOS, FACATATIVA 1.Inspeccion general del equipo 2.Revision funcional  3.Limpieza General del Equipo  4.Limpieza y revisión de componentes eléctricos 5.Revision ajuste y lubricación de componentes mecánicos  6.Revision, ajuste y limpieza de componentes ópticos  7.Verificacion de estado de lámpara 8.Cambio de Objetivo de 4 X Genérico para Olympus 9.Prueba funcional</t>
  </si>
  <si>
    <t>PLACA 50712, MICROSCOPIO BINOCULAR REF CX31 MARCA OLYMPUS, B-409 CENTRO DE RECURSOS TOPOGRAFICOS, FACATATIVA 1.Inspeccion general del equipo 2.Revision funcional  3.Limpieza General del Equipo  4.Limpieza y revisión de componentes eléctricos 5.Revision ajuste y lubricación de componentes mecánicos  6.Revision, ajuste y limpieza de componentes ópticos  7.Verificacion de estado de lámpara 8.Cambio de fuente de voltaje 9.Prueba funcional</t>
  </si>
  <si>
    <t>PLACA 50713, MICROSCOPIO BINOCULAR REF CX31 MARCA OLYMPUS, B-409 CENTRO DE RECURSOS TOPOGRAFICOS,FACATATIVA 1. Inspeccion general del equipo 2. Revision funcional 3. Limpieza general del equipo 4. Limpieza y revision de componentes electricos 5. Revision, ajuste y lubricacion de componentes mecanicos. 6. Revision, ajuste y limpieza de componentes opticos. 7. Verificacion de estado de lampara 8. Prueba funcional</t>
  </si>
  <si>
    <t>PLACA 50714, MICROSCOPIO BINOCULAR REF CX31 MARCA OLYMPUS, FACATATIVA 1. Inspeccion general del equipo 2. Revision funcional 3. Limpieza general del equipo 4. Limpieza y revision de componentes electricos 5. Revision, ajuste y lubricacion de componentes mecanicos. 6. Revision, ajuste y limpieza de componentes opticos. 7. Verificacion de estado de lampara 8. Prueba funcional</t>
  </si>
  <si>
    <t>PLACA 50715,MICROSCOPIO BINOCULAR REF CX31 MARCA OLYMPUS, B-409 CENTRO DE RECURSOS TOPOGRAFICOS, FACATATIVA 1. Inspeccion general del equipo 2. Revision funcional 3. Limpieza general del equipo 4. Limpieza y revision de componentes electricos 5. Revision, ajuste y lubricacion de componentes mecanicos. 6. Revision, ajuste y limpieza de componentes opticos. 7. Verificacion de estado de lampara 8. Prueba funcional</t>
  </si>
  <si>
    <t>PLACA 50716, MICROSCOPIO BINOCULAR REF CX31 MARCA OLYMPUS, B-409 CENTRO DE RECURSOS TOPOGRAFICOS, FACATATIVA 1. Inspeccion general del equipo 2. Revision funcional 3. Limpieza general del equipo 4. Limpieza y revision de componentes electricos 5. Revision, ajuste y lubricacion de componentes mecanicos. 6. Revision, ajuste y limpieza de componentes opticos. 7. Verificacion de estado de lampara 8. Prueba funcional</t>
  </si>
  <si>
    <t>PLACA 50717, MICROSCOPIO BINOCULAR REF CX 41 MARCA OLYMPUS, B-409 CENTRO DE RECURSOS TOPOGRAFICOS, FACATATIVA 1. Inspeccion general del equipo 2. Revision funcional 3. Limpieza general del equipo 4. Limpieza y revision de componentes electricos 5. Revision, ajuste y lubricacion de componentes mecanicos. 6. Revision, ajuste y limpieza de componentes opticos. 7. Verificacion de estado de lampara 8. Prueba funcional</t>
  </si>
  <si>
    <t>PLACA 50718, MICROSCOPIO BINOCULAR REF CX 41 MARCA OLYMPUS, B-409 CENTRO DE RECURSOS TOPOGRAFICOS, FACATATIVA 1. Inspeccion general del equipo 2. Revision funcional 3. Limpieza general del equipo 4. Limpieza y revision de componentes electricos 5. Revision, ajuste y lubricacion de componentes mecanicos. 6. Revision, ajuste y limpieza de componentes opticos. 7. Verificacion de estado de lampara 8. Prueba funcional</t>
  </si>
  <si>
    <t>PLACA 50719, MICROSCOPIO BINOCULAR REF CX 41 MARCA OLYMPUS, B-409 CENTRO DE RECURSOS TOPOGRAFICOS,FACATATIVA 1. Inspeccion general del equipo 2. Revision funcional 3. Limpieza general del equipo 4. Limpieza y revision de componentes electricos 5. Revision, ajuste y lubricacion de componentes mecanicos. 6. Revision, ajuste y limpieza de componentes opticos. 7. Verificacion de estado de lampara 8. Prueba funcional</t>
  </si>
  <si>
    <t>PLACA 50720, MICROSCOPIO BINOCULAR REF CX 41 MARCA OLYMPUS, B-409 CENTRO DE RECURSOS TOPOGRAFICOS, FACATATIVA 1. Inspeccion general del equipo 2. Revision funcional 3. Limpieza general del equipo 4. Limpieza y revision de componentes electricos 5. Revision, ajuste y lubricacion de componentes mecanicos. 6. Revision, ajuste y limpieza de componentes opticos. 7. Verificacion de estado de lampara 8. Prueba funcional</t>
  </si>
  <si>
    <t>PLACA 50721, MICROSCOPIO BINOCULAR REF CX 41 MARCA OLYMPUS, B-409 CENTRO DE RECURSOS TOPOGRAFICOS, FACATATIVA 1. Inspeccion general del equipo 2. Revision funcional 3. Limpieza general del equipo 4. Limpieza y revision de componentes electricos 5. Revision, ajuste y lubricacion de componentes mecanicos. 6. Revision, ajuste y limpieza de componentes opticos. 7. Verificacion de estado de lampara 8. Prueba funcional</t>
  </si>
  <si>
    <t>PLACA 50722, MICROSCOPIO BINOCULAR REF CX 41 MARCA OLYMPUS, B-409 CENTRO DE RECURSOS TOPOGRAFICOS, FACATATIVA 1. Inspeccion general del equipo 2. Revision funcional 3. Limpieza general del equipo 4. Limpieza y revision de componentes electricos 5. Revision, ajuste y lubricacion de componentes mecanicos. 6. Revision, ajuste y limpieza de componentes opticos. 7. Verificacion de estado de lampara 8. Prueba funcional</t>
  </si>
  <si>
    <t>PLACA 50723, MICROSCOPIO BINOCULAR REF CX 41 MARCA OLYMPUS, B-409 CENTRO DE RECURSOS TOPOGRAFICOS, FACATATIVA 1. Inspeccion general del equipo 2. Revision funcional 3. Limpieza general del equipo 4. Limpieza y revision de componentes electricos 5. Revision, ajuste y lubricacion de componentes mecanicos. 6. Revision, ajuste y limpieza de componentes opticos. 7. Verificacion de estado de lampara 8. Prueba funcional</t>
  </si>
  <si>
    <t>PLACA 50724, MICROSCOPIO BINOCULAR REF CX 41 MARCA OLYMPUS, B-409 CENTRO DE RECURSOS TOPOGRAFICOS, FACATATIVA 1. Inspeccion general del equipo 2. Revision funcional 3. Limpieza general del equipo 4. Limpieza y revision de componentes electricos 5. Revision, ajuste y lubricacion de componentes mecanicos. 6. Revision, ajuste y limpieza de componentes opticos. 7. Verificacion de estado de lampara 8. Prueba funcional</t>
  </si>
  <si>
    <t>PLACA 50725, MICROSCOPIO BINOCULAR REF CX 41 MARCA OLYMPUS, B-409 CENTRO DE RECURSOS TOPOGRAFICOS, FACATATIVA 1. Inspeccion general del equipo 2. Revision funcional 3. Limpieza general del equipo 4. Limpieza y revision de componentes electricos 5. Revision, ajuste y lubricacion de componentes mecanicos. 6. Revision, ajuste y limpieza de componentes opticos. 7. Verificacion de estado de lampara 8. Prueba funcional</t>
  </si>
  <si>
    <t>PLACA 50726, MICROSCOPIO BINOCULAR REF CX 41 MARCA OLYMPUS, B-409 CENTRO DE RECURSOS TOPOGRAFICOS, FACATATIVA 1. Inspeccion general del equipo 2. Revision funcional 3. Limpieza general del equipo 4. Limpieza y revision de componentes electricos 5. Revision, ajuste y lubricacion de componentes mecanicos. 6. Revision, ajuste y limpieza de componentes opticos. 7. Verificacion de estado de lampara 8. Prueba funcional</t>
  </si>
  <si>
    <t>PLACA 50751, STEREO MICROSCOPIO LED 20X-40X ESTEREOMICROSCOPIO BINOCULAR MARCA OPTIKA, B-409 CENTRO DE RECURSOS TOPOGRAFICOS FACATATIVA 1. Inspeccion general del equipo 2. Revision funcional 3. Limpieza general del equipo 4. Limpieza y revision de componentes electricos 5. Revision, ajuste y lubricacion de componentes mecanicos. 6. Revision, ajuste y limpieza de componentes opticos. 7. Verificacion de estado de lampara 8. Prueba funcional</t>
  </si>
  <si>
    <t>PLACA 50763, MICROSCOPIO BINOCULAR B500 IERGO MARCA OPTIKA, B-409 CENTRO DE RECURSOS TOPOGRAFICOS, FACATATIVA 1. Inspeccion general del equipo 2. Revision funcional 3. Limpieza general del equipo 4. Limpieza y revision de componentes electricos 5. Revision, ajuste y lubricacion de componentes mecanicos. 6. Revision, ajuste y limpieza de componentes opticos. 7. Verificacion de estado de lampara 8. Prueba funcional</t>
  </si>
  <si>
    <t>PLACA 50764, MICROSCOPIO BINOCULAR  B500 IERGO MARCA OPTIKA, B-409 CENTRO DE RECURSOS TOPOGRAFICOS, FACATATIVA 1. Inspeccion general del equipo 2. Revision funcional 3. Limpieza general del equipo 4. Limpieza y revision de componentes electricos 5. Revision, ajuste y lubricacion de componentes mecanicos. 6. Revision, ajuste y limpieza de componentes opticos. 7. Verificacion de estado de lampara 8. Prueba funcional</t>
  </si>
  <si>
    <t>PLACA 50765, MICROSCOPIO BINOCULAR  B500 IERGO MARCA OPTIKA, B-409 CENTRO DE RECURSOS TOPOGRAFICOS, FACATATIVA 1. Inspeccion general del equipo 2. Revision funcional 3. Limpieza general del equipo 4. Limpieza y revision de componentes electricos 5. Revision, ajuste y lubricacion de componentes mecanicos. 6. Revision, ajuste y limpieza de componentes opticos. 7. Verificacion de estado de lampara 8. Prueba funcional</t>
  </si>
  <si>
    <t>PLACA 50766, MICROSCOPIO BINOCULAR  B500 IERGO MARCA OPTIKA, B-409 CENTRO DE RECURSOS TOPOGRAFICOS, FACATATIVA 1. Inspeccion general del equipo 2. Revision funcional 3. Limpieza general del equipo 4. Limpieza y revision de componentes electricos 5. Revision, ajuste y lubricacion de componentes mecanicos. 6. Revision, ajuste y limpieza de componentes opticos. 7. Verificacion de estado de lampara 8. Prueba funcional</t>
  </si>
  <si>
    <t>PLACA 50767, MICROSCOPIO BINOCULAR  B500 IERGO MARCA OPTIKA, B-409 CENTRO DE RECURSOS TOPOGRAFICOS, FACATATIVA 1. Inspeccion general del equipo 2. Revision funcional 3. Limpieza general del equipo 4. Limpieza y revision de componentes electricos 5. Revision, ajuste y lubricacion de componentes mecanicos. 6. Revision, ajuste y limpieza de componentes opticos. 7. Verificacion de estado de lampara 8.Cambio de objetivo 40x Marca Genérica ADVANCED   Modelo XSP 9. Prueba funcional</t>
  </si>
  <si>
    <t>PLACA 50768, MICROSCOPIO BINOCULAR  B500 IERGO MARCA OPTIKA, B-409 CENTRO DE RECURSOS TOPOGRAFICOS, FACATATIVA 1. Inspeccion general del equipo 2. Revision funcional 3. Limpieza general del equipo 4. Limpieza y revision de componentes electricos 5. Revision, ajuste y lubricacion de componentes mecanicos. 6. Revision, ajuste y limpieza de componentes opticos. 7. Verificacion de estado de lampara 8. Prueba funcional</t>
  </si>
  <si>
    <t>PLACA 50769, MICROSCOPIO BINOCULAR  B500 IERGO MARCA OPTIKA, B-409 CENTRO DE RECURSOS TOPOGRAFICOS, FACATATIVA 1. Inspeccion general del equipo 2. Revision funcional 3. Limpieza general del equipo 4. Limpieza y revision de componentes electricos 5. Revision, ajuste y lubricacion de componentes mecanicos. 6. Revision, ajuste y limpieza de componentes opticos. 7. Verificacion de estado de lampara 8. Prueba funcional</t>
  </si>
  <si>
    <t>PLACA 57770, MICROSCOPIO BINOCULAR  B500 IERGO MARCA OPTIKA, B-409 CENTRO DE RECURSOS TOPOGRAFICOS, FACATATIVA 1. Inspeccion general del equipo 2. Revision funcional 3. Limpieza general del equipo 4. Limpieza y revision de componentes electricos 5. Revision, ajuste y lubricacion de componentes mecanicos. 6. Revision, ajuste y limpieza de componentes opticos. 7. Verificacion de estado de lampara 8. Prueba funcional</t>
  </si>
  <si>
    <t>PLACA 57771, MICROSCOPIO BINOCULAR  B500 IERGO MARCA OPTIKA, B-409 CENTRO DE RECURSOS TOPOGRAFICOS, FACATATIVA 1. Inspeccion general del equipo 2. Revision funcional 3. Limpieza general del equipo 4. Limpieza y revision de componentes electricos 5. Revision, ajuste y lubricacion de componentes mecanicos. 6. Revision, ajuste y limpieza de componentes opticos. 7. Verificacion de estado de lampara 8. Prueba funcional</t>
  </si>
  <si>
    <t>PLACA 57772, MICROSCOPIO BINOCULAR  B500 IERGO MARCA OPTIKA, B-409 CENTRO DE RECURSOS TOPOGRAFICOS, FACATATIVA 1. Inspeccion general del equipo 2. Revision funcional 3. Limpieza general del equipo 4. Limpieza y revision de componentes electricos 5. Revision, ajuste y lubricacion de componentes mecanicos. 6. Revision, ajuste y limpieza de componentes opticos. 7. Verificacion de estado de lampara 8. Prueba funcional</t>
  </si>
  <si>
    <t>PLACA 50773, MICROSCOPIO BINOCULAR  B500 IERGO MARCA OPTIKA, B-409 CENTRO DE RECURSOS TOPOGRAFICOS, FACATATIVA 1. Inspeccion general del equipo 2. Revision funcional 3. Limpieza general del equipo 4. Limpieza y revision de componentes electricos 5. Revision, ajuste y lubricacion de componentes mecanicos. 6. Revision, ajuste y limpieza de componentes opticos. 7. Verificacion de estado de lampara 8. Prueba funcional</t>
  </si>
  <si>
    <t>PLACA 50774, MICROSCOPIO BINOCULAR  B500 IERGO MARCA OPTIKA, B-409 CENTRO DE RECURSOS TOPOGRAFICOS, FACATATIVA 1. Inspeccion general del equipo 2. Revision funcional 3. Limpieza general del equipo 4. Limpieza y revision de componentes electricos 5. Revision, ajuste y lubricacion de componentes mecanicos. 6. Revision, ajuste y limpieza de componentes opticos. 7. Verificacion de estado de lampara 8. Prueba funcional</t>
  </si>
  <si>
    <t>PLACA 50775, MICROSCOPIO BINOCULAR  B500 IERGO MARCA OPTIKA, B-409 CENTRO DE RECURSOS TOPOGRAFICOS, FACATATIVA 1. Inspeccion general del equipo 2. Revision funcional 3. Limpieza general del equipo 4. Limpieza y revision de componentes electricos 5. Revision, ajuste y lubricacion de componentes mecanicos. 6. Revision, ajuste y limpieza de componentes opticos. 7. Verificacion de estado de lampara 8. Prueba funcional</t>
  </si>
  <si>
    <t>PLACA 50776, MICROSCOPIO BINOCULAR  B500 IERGO MARCA OPTIKA, B-409 CENTRO DE RECURSOS TOPOGRAFICOS, FACATATIVA 1. Inspeccion general del equipo 2. Revision funcional 3. Limpieza general del equipo 4. Limpieza y revision de componentes electricos 5. Revision, ajuste y lubricacion de componentes mecanicos. 6. Revision, ajuste y limpieza de componentes opticos. 7. Verificacion de estado de lampara 8. Prueba funcional</t>
  </si>
  <si>
    <t>PLACA 50777, MICROSCOPIO BINOCULAR  B500 IERGO MARCA OPTIKA, B-409 CENTRO DE RECURSOS TOPOGRAFICOS, FACATATIVA 1. Inspeccion general del equipo 2. Revision funcional 3. Limpieza general del equipo 4. Limpieza y revision de componentes electricos 5. Revision, ajuste y lubricacion de componentes mecanicos. 6. Revision, ajuste y limpieza de componentes opticos. 7. Verificacion de estado de lampara 8. Prueba funcional</t>
  </si>
  <si>
    <t>PLACA 50778, MICROSCOPIO BINOCULAR  B500 IERGO MARCA OPTIKA, B-409 CENTRO DE RECURSOS TOPOGRAFICOS, FACATATIVA 1. Inspeccion general del equipo 2. Revision funcional 3. Limpieza general del equipo 4. Limpieza y revision de componentes electricos 5. Revision, ajuste y lubricacion de componentes mecanicos. 6. Revision, ajuste y limpieza de componentes opticos. 7. Verificacion de estado de lampara 8. Prueba funcional</t>
  </si>
  <si>
    <t>PLACA 50779, MICROSCOPIO BINOCULAR  B500 IERGO MARCA OPTIKA, B-409 CENTRO DE RECURSOS TOPOGRAFICOS, FACATATIVA 1. Inspeccion general del equipo 2. Revision funcional 3. Limpieza general del equipo 4. Limpieza y revision de componentes electricos 5. Revision, ajuste y lubricacion de componentes mecanicos. 6. Revision, ajuste y limpieza de componentes opticos. 7. Verificacion de estado de lampara 8. Prueba funcional</t>
  </si>
  <si>
    <t>PLACA 50780, MICROSCOPIO BINOCULAR  B500 IERGO MARCA OPTIKA, B-409 CENTRO DE RECURSOS TOPOGRAFICOS, FACATATIVA 1. Inspeccion general del equipo 2. Revision funcional 3. Limpieza general del equipo 4. Limpieza y revision de componentes electricos 5. Revision, ajuste y lubricacion de componentes mecanicos. 6. Revision, ajuste y limpieza de componentes opticos. 7. Verificacion de estado de lampara 8. Prueba funcional</t>
  </si>
  <si>
    <t>PLACA 50781, MICROSCOPIO BINOCULAR  B500 IERGO MARCA OPTIKA, B-409 CENTRO DE RECURSOS TOPOGRAFICOS, FACATATIVA 1. Inspeccion general del equipo 2. Revision funcional 3. Limpieza general del equipo 4. Limpieza y revision de componentes electricos 5. Revision, ajuste y lubricacion de componentes mecanicos. 6. Revision, ajuste y limpieza de componentes opticos. 7. Verificacion de estado de lampara 8. Prueba funcional</t>
  </si>
  <si>
    <t>PLACA 50782, MICROSCOPIO BINOCULAR  B500 IERGO MARCA OPTIKA, B-409 CENTRO DE RECURSOS TOPOGRAFICOS, FACATATIVA 1. Inspeccion general del equipo 2. Revision funcional 3. Limpieza general del equipo 4. Limpieza y revision de componentes electricos 5. Revision, ajuste y lubricacion de componentes mecanicos. 6. Revision, ajuste y limpieza de componentes opticos. 7. Verificacion de estado de lampara 8. Prueba funcional</t>
  </si>
  <si>
    <t>PLACA 60202, STEREO MICROSCOPIO BINOCULR, CON 20 Y 40 AUMENTOS REF. SMT-54P, B-409 CENTRO DE RECURSOS TOPOGRAFICOS, FACATATIVA 1. Inspeccion general del equipo 2. Revision funcional 3. Limpieza general del equipo 4. Limpieza y revision de componentes electricos 5. Revision, ajuste y lubricacion de componentes mecanicos. 6. Revision, ajuste y limpieza de componentes opticos. 7. Verificacion de estado de lampara 8. Prueba funcional</t>
  </si>
  <si>
    <t>PLACA 60203, STEREO MICROSCOPIO BINOCULR, CON 20 Y 40 AUMENTOS REF. SMT-54P,B-409 CENTRO DE RECURSOS TOPOGRAFICOS, FACATATIVA 1. Inspeccion general del equipo 2. Revision funcional 3. Limpieza general del equipo 4. Limpieza y revision de componentes electricos 5. Revision, ajuste y lubricacion de componentes mecanicos. 6. Revision, ajuste y limpieza de componentes opticos. 7. Verificacion de estado de lampara 8. Prueba funcional</t>
  </si>
  <si>
    <t>PLACA 60204, STEREO MICROSCOPIO BINOCULR, CON 20 Y 40 AUMENTOS REF. SMT-54P, B-409 CENTRO DE RECURSOS TOPOGRAFICOS, FACATATIVA 1. Inspeccion general del equipo 2. Revision funcional 3. Limpieza general del equipo 4. Limpieza y revision de componentes electricos 5. Revision, ajuste y lubricacion de componentes mecanicos. 6. Revision, ajuste y limpieza de componentes opticos. 7. Verificacion de estado de lampara 8. Prueba funcional</t>
  </si>
  <si>
    <t>PLACA 60205, STEREO MICROSCOPIO BINOCULR, CON 20 Y 40 AUMENTOS REF. SMT-54P, B-409 CENTRO DE RECURSOS TOPOGRAFICOS, FACATATIVA 1. Inspeccion general del equipo 2. Revision funcional 3. Limpieza general del equipo 4. Limpieza y revision de componentes electricos 5. Revision, ajuste y lubricacion de componentes mecanicos. 6. Revision, ajuste y limpieza de componentes opticos. 7. Verificacion de estado de lampara 8. Prueba funcional</t>
  </si>
  <si>
    <t>placa 60206, STEREO MICROSCOPIO BINOCULR, CON 20 Y 40 AUMENTOS REF. SMT-54P, B-409 CENTRO DE RECURSOS TOPOGRAFICOS, FACATATIVA 1. Inspeccion general del equipo 2. Revision funcional 3. Limpieza general del equipo 4. Limpieza y revision de componentes electricos 5. Revision, ajuste y lubricacion de componentes mecanicos. 6. Revision, ajuste y limpieza de componentes opticos. 7. Verificacion de estado de lampara 8. Prueba funcional</t>
  </si>
  <si>
    <t>PLACA 60207,STEREO MICROSCOPIO BINOCULR, CON 20 Y 40 AUMENTOS REF. SMT-54P, B-409 CENTRO DE RECURSOS TOPOGRAFICOS, FACATATIVA 1. Inspeccion general del equipo 2. Revision funcional 3. Limpieza general del equipo 4. Limpieza y revision de componentes electricos 5. Revision, ajuste y lubricacion de componentes mecanicos. 6. Revision, ajuste y limpieza de componentes opticos. 7. Verificacion de estado de lampara 8. Prueba funcional</t>
  </si>
  <si>
    <t>PLACA 60208, STEREO MICROSCOPIO BINOCULR, CON 20 Y 40 AUMENTOS REF. SMT-54P, B-409 CENTRO DE RECURSOS TOPOGRAFICOS, FACATATIVA
1.	Inspeccion general del equipo
2.	Revision funcional
3.	Limpieza general del equipo
4.	Limpieza y revision de componentes electricos
5.	Revision, ajuste y lubricacion de componentes mecanicos.
6.	Revision, ajuste y limpieza de componentes opticos.
7.	Verificacion de estado de lámpara
8.	Prueba funcional</t>
  </si>
  <si>
    <t>PLACA 60209, STEREO MICROSCOPIO BINOCULR, CON 20 Y 40 AUMENTOS REF. SMT-54P, B-409 CENTRO DE RECURSOS TOPOGRAFICOS, FACATATIVA 1. Inspeccion general del equipo 2. Revision funcional 3. Limpieza general del equipo 4. Limpieza y revision de componentes electricos 5. Revision, ajuste y lubricacion de componentes mecanicos. 6. Revision, ajuste y limpieza de componentes opticos. 7. Verificacion de estado de lampara 8. Prueba funcional</t>
  </si>
  <si>
    <t>PLACA 60210, STEREO MICROSCOPIO BINOCULR, CON 20 Y 40 AUMENTOS REF. SMT-54P, B-409 CENTRO DE RECURSOS TOPOGRAFICOS, FACATATIVA 1. Inspeccion general del equipo 2. Revision funcional 3. Limpieza general del equipo 4. Limpieza y revision de componentes electricos 5. Revision, ajuste y lubricacion de componentes mecanicos. 6. Revision, ajuste y limpieza de componentes opticos. 7. Verificacion de estado de lampara 8. Prueba funcional</t>
  </si>
  <si>
    <t>PLACA 60211, STEREO MICROSCOPIO BINOCULR, CON 20 Y 40 AUMENTOS REF. SMT-54P, B-409 CENTRO DE RECURSOS TOPOGRAFICOS, FACATATIVA 1. Inspeccion general del equipo 2. Revision funcional 3. Limpieza general del equipo 4. Limpieza y revision de componentes electricos 5. Revision, ajuste y lubricacion de componentes mecanicos. 6. Revision, ajuste y limpieza de componentes opticos. 7. Verificacion de estado de lampara 8. Prueba funcional</t>
  </si>
  <si>
    <t>placa 60212, STEREO MICROSCOPIO BINOCULR, CON 20 Y 40 AUMENTOS REF. SMT-54P, B-409 CENTRO DE RECURSOS TOPOGRAFICOS, FACATATIVA 1. Inspeccion general del equipo 2. Revision funcional 3. Limpieza general del equipo 4. Limpieza y revision de componentes electricos 5. Revision, ajuste y lubricacion de componentes mecanicos. 6. Revision, ajuste y limpieza de componentes opticos. 7. Verificacion de estado de lampara 8. Prueba funcional</t>
  </si>
  <si>
    <t>PLACA 60213, STEREO MICROSCOPIO BINOCULR, CON 20 Y 40 AUMENTOS REF. SMT-54P, B-409 CENTRO DE RECURSOS TOPOGRAFICOS, FACATATIVA 1. Inspeccion general del equipo 2. Revision funcional 3. Limpieza general del equipo 4. Limpieza y revision de componentes electricos 5. Revision, ajuste y lubricacion de componentes mecanicos. 6. Revision, ajuste y limpieza de componentes opticos. 7. Verificacion de estado de lampara 8. Prueba funcional</t>
  </si>
  <si>
    <t>PLACA 60214, STEREO MICROSCOPIO BINOCULR, CON 20 Y 40 AUMENTOS REF. SMT-54P, B-409 CENTRO DE RECURSOS TOPOGRAFICOS, FACATATIVA 1. Inspeccion general del equipo 2. Revision funcional 3. Limpieza general del equipo 4. Limpieza y revision de componentes electricos 5. Revision, ajuste y lubricacion de componentes mecanicos. 6. Revision, ajuste y limpieza de componentes opticos. 7. Verificacion de estado de lampara 8. Prueba funcional</t>
  </si>
  <si>
    <t>PLACA 60215, STEREO MICROSCOPIO BINOCULR, CON 20 Y 40 AUMENTOS REF. SMT-54P, B-409 CENTRO DE RECURSOS TOPOGRAFICOS, FACATATIVA 1. Inspeccion general del equipo 2. Revision funcional 3. Limpieza general del equipo 4. Limpieza y revision de componentes electricos 5. Revision, ajuste y lubricacion de componentes mecanicos. 6. Revision, ajuste y limpieza de componentes opticos. 7. Verificacion de estado de lampara 8. Prueba funcional</t>
  </si>
  <si>
    <t>PLACA 60216, STEREO MICROSCOPIO BINOCULR, CON 20 Y 40 AUMENTOS REF. SMT-54P, B-409 CENTRO DE RECURSOS TOPOGRAFICOS, FACATATIVA 1. Inspeccion general del equipo 2. Revision funcional 3. Limpieza general del equipo 4. Limpieza y revision de componentes electricos 5. Revision, ajuste y lubricacion de componentes mecanicos. 6. Revision, ajuste y limpieza de componentes opticos. 7. Verificacion de estado de lampara 8. Prueba funcional</t>
  </si>
  <si>
    <t>PLACA 60217, STEREO MICROSCOPIO BINOCULR, CON 20 Y 40 AUMENTOS REF. SMT-54P, B-409 CENTRO DE RECURSOS TOPOGRAFICOS, FACATATIVA
1.Inspeccion general del equipo
2.Revision funcional
3.Limpieza general del equipo
4.Limpieza y revision de componentes electricos
5.Revision, ajuste y lubricacion de componentes mecanicos.
6.Revision, ajuste y limpieza de componentes opticos.
7.Verificacion de estado de lámpara
8.Prueba funcional</t>
  </si>
  <si>
    <t>PLACA 60218, STEREO MICROSCOPIO BINOCULR, CON 20 Y 40 AUMENTOS REF. SMT-54P, B-409 CENTRO DE RECURSOS TOPOGRAFICOS, FACATATIVA 1. Inspeccion general del equipo 2. Revision funcional 3. Limpieza general del equipo 4. Limpieza y revision de componentes electricos 5. Revision, ajuste y lubricacion de componentes mecanicos. 6. Revision, ajuste y limpieza de componentes opticos. 7. Verificacion de estado de lampara 8. Prueba funcional</t>
  </si>
  <si>
    <t>PLACA 60219, STEREO MICROSCOPIO BINOCULR, CON 20 Y 40 AUMENTOS REF. SMT-54P, B-409 CENTRO DE RECURSOS TOPOGRAFICOS, FACATATIVA 1. Inspeccion general del equipo 2. Revision funcional 3. Limpieza general del equipo 4. Limpieza y revision de componentes electricos 5. Revision, ajuste y lubricacion de componentes mecanicos. 6. Revision, ajuste y limpieza de componentes opticos. 7. Verificacion de estado de lampara 8. Prueba funcional</t>
  </si>
  <si>
    <t>PLACA 60220, STEREO MICROSCOPIO BINOCULR, CON 20 Y 40 AUMENTOS REF. SMT-54P, B-409 CENTRO DE RECURSOS TOPOGRAFICOS, FACATATIVA 1. Inspeccion general del equipo 2. Revision funcional 3. Limpieza general del equipo 4. Limpieza y revision de componentes electricos 5. Revision, ajuste y lubricacion de componentes mecanicos. 6. Revision, ajuste y limpieza de componentes opticos. 7. Verificacion de estado de lampara 8. Prueba funcional</t>
  </si>
  <si>
    <t>PLACA 60221, STEREO MICROSCOPIO BINOCULR, CON 20 Y 40 AUMENTOS REF. SMT-54P, B-409 CENTRO DE RECURSOS TOPOGRAFICOS, FACATATIVA 1. Inspeccion general del equipo 2. Revision funcional 3. Limpieza general del equipo 4. Limpieza y revision de componentes electricos 5. Revision, ajuste y lubricacion de componentes mecanicos. 6. Revision, ajuste y limpieza de componentes opticos. 7. Verificacion de estado de lampara 8. Prueba funcional</t>
  </si>
  <si>
    <t>PLACA 60222, STEREO MICROSCOPIO BINOCULR, CON 20 Y 40 AUMENTOS REF. SMT-54P, B-409 CENTRO DE RECURSOS TOPOGRAFICOS, FACATATIVA 1. Inspeccion general del equipo 2. Revision funcional 3. Limpieza general del equipo 4. Limpieza y revision de componentes electricos 5. Revision, ajuste y lubricacion de componentes mecanicos. 6. Revision, ajuste y limpieza de componentes opticos. 7. Verificacion de estado de lampara 8. Prueba funcional</t>
  </si>
  <si>
    <t>PLACA 60223, STEREO MICROSCOPIO BINOCULR, CON 20 Y 40 AUMENTOS REF. SMT-54P, B-409 CENTRO DE RECURSOS TOPOGRAFICOS, FACATATIVA 1. Inspeccion general del equipo 2. Revision funcional 3. Limpieza general del equipo 4. Limpieza y revision de componentes electricos 5. Revision, ajuste y lubricacion de componentes mecanicos. 6. Revision, ajuste y limpieza de componentes opticos. 7. Verificacion de estado de lampara 8. Prueba funcional</t>
  </si>
  <si>
    <t>PLACA 60224, STEREO MICROSCOPIO BINOCULR, CON 20 Y 40 AUMENTOS REF. SMT-54P, B-409 CENTRO DE RECURSOS TOPOGRAFICOS, FACATATIVA 1. Inspeccion general del equipo 2. Revision funcional 3. Limpieza general del equipo 4. Limpieza y revision de componentes electricos 5. Revision, ajuste y lubricacion de componentes mecanicos. 6. Revision, ajuste y limpieza de componentes opticos. 7. Verificacion de estado de lampara 8. Prueba funcional</t>
  </si>
  <si>
    <t>PLACA 60225, STEREO MICROSCOPIO BINOCULR, CON 20 Y 40 AUMENTOS REF. SMT-54P, B-409 CENTRO DE RECURSOS TOPOGRAFICOS, FACATATIVA 1. Inspeccion general del equipo 2. Revision funcional 3. Limpieza general del equipo 4. Limpieza y revision de componentes electricos 5. Revision, ajuste y lubricacion de componentes mecanicos. 6. Revision, ajuste y limpieza de componentes opticos. 7. Verificacion de estado de lampara 8. Prueba funcional</t>
  </si>
  <si>
    <t>PLACA 60227, MICROSCOPIO BINOCULAR BIOLOGICO, REF. XSP136A, B-409 CENTRO DE RECURSOS TOPOGRAFICOS, FACATATIVA 1. Inspeccion general del equipo 2. Revision funcional 3. Limpieza general del equipo 4. Limpieza y revision de componentes electricos 5. Revision, ajuste y lubricacion de componentes mecanicos. 6. Revision, ajuste y limpieza de componentes opticos. 7. Verificacion de estado de lampara 8. Prueba funcional</t>
  </si>
  <si>
    <t>PLACA 60228, MICROSCOPIO BINOCULAR BIOLOGICO, REF. XSP136A, B-409 CENTRO DE RECURSOS TOPOGRAFICOS, FACATATIVA
1.Inspeccion general del equipo
2.Revision funcional
3.Limpieza general del equipo
4.Limpieza y revision de componentes electricos
5.Revision, ajuste y lubricacion de componentes mecanicos.
6.Revision, ajuste y limpieza de componentes opticos.
7.Verificacion de estado de lámpara
8.Prueba funcional</t>
  </si>
  <si>
    <t>PLACA 60229, MICROSCOPIO BINOCULAR BIOLOGICO, REF. XSP136A, B-409 CENTRO DE RECURSOS TOPOGRAFICOS, FACATATIVA 1. Inspeccion general del equipo 2. Revision funcional 3. Limpieza general del equipo 4. Limpieza y revision de componentes electricos 5. Revision, ajuste y lubricacion de componentes mecanicos. 6. Revision, ajuste y limpieza de componentes opticos. 7. Verificacion de estado de lampara. 8.Cambio de bombillo generico. 9. Prueba funcional</t>
  </si>
  <si>
    <t>PLACA 60231, MICROSCOPIO BINOCULAR BIOLOGICO, REF. XSP136A, B-409 CENTRO DE RECURSOS TOPOGRAFICOS, FACATATIVA 1. Inspeccion general del equipo 2. Revision funcional 3. Limpieza general del equipo 4. Limpieza y revision de componentes electricos 5. Revision, ajuste y lubricacion de componentes mecanicos. 6. Revision, ajuste y limpieza de componentes opticos. 7. Verificacion de estado de lampara 8. Prueba funcional</t>
  </si>
  <si>
    <t>PLACA 60232, MICROSCOPIO BINOCULAR BIOLOGICO, REF. XSP136A, B-409 CENTRO DE RECURSOS TOPOGRAFICOS, FACATATIVA
1.	Inspeccion general del equipo
2.Revision funcional
3.Limpieza general del equipo
4.Limpieza y revision de componentes electricos
5.Revision, ajuste y lubricacion de componentes mecanicos.
6.Revision, ajuste y limpieza de componentes opticos.
7.Verificacion de estado de lámpara
8. Prueba funcional</t>
  </si>
  <si>
    <t>PLACA 60233, MICROSCOPIO BINOCULAR BIOLOGICO, REF. XSP136A, B-409 CENTRO DE RECURSOS TOPOGRAFICOS, FACATATIVA
1.Inspeccion general del equipo
2.Revision funcional
3.Limpieza general del equipo
4.Limpieza y revision de componentes electricos
5.Revision, ajuste y lubricacion de componentes mecanicos.
6.Revision, ajuste y limpieza de componentes opticos.
7.Verificacion de estado de lámpara
8. Prueba funcional</t>
  </si>
  <si>
    <t>PLACA 60234, MICROSCOPIO BINOCULAR BIOLOGICO, REF. XSP136A, B-409 CENTRO DE RECURSOS TOPOGRAFICOS, FACATATIVA 1. Inspeccion general del equipo 2. Revision funcional 3. Limpieza general del equipo 4. Limpieza y revision de componentes electricos 5. Revision, ajuste y lubricacion de componentes mecanicos. 6. Revision, ajuste y limpieza de componentes opticos. 7. Verificacion de estado de lampara 8. Prueba funcional</t>
  </si>
  <si>
    <t>PLACA 60235, MICROSCOPIO BINOCULAR BIOLOGICO, REF. XSP136A, B-409 CENTRO DE RECURSOS TOPOGRAFICOS, FACATATIVA 1. Inspeccion general del equipo 2. Revision funcional 3. Limpieza general del equipo 4. Limpieza y revision de componentes electricos 5. Revision, ajuste y lubricacion de componentes mecanicos. 6. Revision, ajuste y limpieza de componentes opticos. 7. Verificacion de estado de lampara 8. Prueba funcional</t>
  </si>
  <si>
    <t>PLACA 60236, MICROSCOPIO BINOCULAR BIOLOGICO, REF. XSP136A, B-409 CENTRO DE RECURSOS TOPOGRAFICOS, FACATATIVA 1. Inspeccion general del equipo 2. Revision funcional 3. Limpieza general del equipo 4. Limpieza y revision de componentes electricos 5. Revision, ajuste y lubricacion de componentes mecanicos. 6. Revision, ajuste y limpieza de componentes opticos. 7. Verificacion de estado de lampara. 8.Cambio de fuente y bombillo a led. 9. Prueba funcional</t>
  </si>
  <si>
    <t>PLACA 60237, MICROSCOPIO BINOCULAR BIOLOGICO, REF. XSP136A, B-409 CENTRO DE RECURSOS TOPOGRAFICOS, FACATATIVA 1. Inspeccion general del equipo 2. Revision funcional 3. Limpieza general del equipo 4. Limpieza y revision de componentes electricos 5. Revision, ajuste y lubricacion de componentes mecanicos. 6. Revision, ajuste y limpieza de componentes opticos. 7. Verificacion de estado de lampara. 8.Cambio de objetivo 100 por Generico para advanced. 9. Prueba funcional</t>
  </si>
  <si>
    <t>PLACA 60239, MICROSCOPIO BINOCULAR BIOLOGICO, REF. XSP136A, B-409 CENTRO DE RECURSOS TOPOGRAFICOS, FACATATIVA 1. Inspeccion general del equipo 2. Revision funcional 3. Limpieza general del equipo 4. Limpieza y revision de componentes electricos 5. Revision, ajuste y lubricacion de componentes mecanicos. 6. Revision, ajuste y limpieza de componentes opticos. 7. Verificacion de estado de lampara 8. Prueba funcional</t>
  </si>
  <si>
    <t>PLACA 60240, MICROSCOPIO BINOCULAR BIOLOGICO, REF. XSP136A, B-409 CENTRO DE RECURSOS TOPOGRAFICOS, FACATATIVA 1. Inspeccion general del equipo 2. Revision funcional 3. Limpieza general del equipo 4. Limpieza y revision de componentes electricos 5. Revision, ajuste y lubricacion de componentes mecanicos. 6. Revision, ajuste y limpieza de componentes opticos. 7. Verificacion de estado de lampara. 8.Cambio de objetivo 100 por Generico para advanced. 9. Prueba funcional</t>
  </si>
  <si>
    <t>PLACA 60241, MICROSCOPIO BINOCULAR BIOLOGICO, REF. XSP136A, B-409 CENTRO DE RECURSOS TOPOGRAFICOS, FACATATIVA , 1. Inspeccion general del equipo 2. Revision funcional 3. Limpieza general del equipo 4. Limpieza y revision de componentes electricos 5. Revision, ajuste y lubricacion de componentes mecanicos. 6. Revision, ajuste y limpieza de componentes opticos. 7. Verificacion de estado de lampara 8. Prueba funcional</t>
  </si>
  <si>
    <t>PLACA 60242, B-409 CENTRO DE RECURSOS TOPOGRAFICOS, B-409 CENTRO DE RECURSOS TOPOGRAFICOS, FACATATIVA 1. Inspeccion general del equipo 2. Revision funcional 3. Limpieza general del equipo 4. Limpieza y revision de componentes electricos 5. Revision, ajuste y lubricacion de componentes mecanicos. 6. Revision, ajuste y limpieza de componentes opticos. 7. Verificacion de estado de lampara 8. Prueba funcional</t>
  </si>
  <si>
    <t>PLACA 60244, MICROSCOPIO BINOCULAR BIOLOGICO, REF. XSP136A, B-409 CENTRO DE RECURSOS TOPOGRAFICOS, FACATATIVA 1. Inspeccion general del equipo 2. Revision funcional 3. Limpieza general del equipo 4. Limpieza y revision de componentes electricos 5. Revision, ajuste y lubricacion de componentes mecanicos. 6. Revision, ajuste y limpieza de componentes opticos. 7. Verificacion de estado de lampara 8. Prueba funcional</t>
  </si>
  <si>
    <t>PLACA 60245, MICROSCOPIO BINOCULAR BIOLOGICO, REF. XSP136A, B-409 CENTRO DE RECURSOS TOPOGRAFICOS, FACATATIVA 1. Inspeccion general del equipo 2. Revision funcional 3. Limpieza general del equipo 4. Limpieza y revision de componentes electricos 5. Revision, ajuste y lubricacion de componentes mecanicos. 6. Revision, ajuste y limpieza de componentes opticos. 7. Verificacion de estado de lampara 8. Prueba funcional</t>
  </si>
  <si>
    <t>PLACA 60247, MICROSCOPIO BINOCULAR BIOLOGICO, REF. XSP136A, B-409 CENTRO DE RECURSOS TOPOGRAFICOS, FACATATIVA 1. Inspeccion general del equipo 2. Revision funcional 3. Limpieza general del equipo 4. Limpieza y revision de componentes electricos 5. Revision, ajuste y lubricacion de componentes mecanicos. 6. Revision, ajuste y limpieza de componentes opticos. 7. Verificacion de estado de lampara 8. Prueba funcional</t>
  </si>
  <si>
    <t>PLACA 60248, MICROSCOPIO BINOCULAR BIOLOGICO, REF. XSP136A, B-409 CENTRO DE RECURSOS TOPOGRAFICOS, FACATATIVA 1. Inspeccion general del equipo 2. Revision funcional 3. Limpieza general del equipo 4. Limpieza y revision de componentes electricos 5. Revision, ajuste y lubricacion de componentes mecanicos. 6. Revision, ajuste y limpieza de componentes opticos. 7. Verificacion de estado de lampara 8. Prueba funcional</t>
  </si>
  <si>
    <t>PLACA 60249, MICROSCOPIO BINOCULAR BIOLOGICO, REF. XSP136A, B-409 CENTRO DE RECURSOS TOPOGRAFICOS, FACATATIVA 1. Inspeccion general del equipo 2. Revision funcional 3. Limpieza general del equipo 4. Limpieza y revision de componentes electricos 5. Revision, ajuste y lubricacion de componentes mecanicos. 6. Revision, ajuste y limpieza de componentes opticos. 7. Verificacion de estado de lampara 8. Prueba funcional</t>
  </si>
  <si>
    <t>placa 8620, ESTEREOMICROSCOPIO MARCA CARLS ZEISS MOD, FISIOLOGIA VEGETAL, FUSAGASUGA
1.	Inspeccion general del equipo
2.	Revision funcional
3.	Limpieza general del equipo
4.	Limpieza y revision de componentes electricos
5.	Revision, ajuste y lubricacion de componentes mecanicos.
6.	Revision, ajuste y limpieza de componentes opticos.
7.	Verificacion de estado de lampara
8.	Prueba funcional</t>
  </si>
  <si>
    <t>PLACA 8621, ESTEREOMICROSCOPIO MARCA CARLS ZEISS MOD, FISIOLOGIA VEGETAL, FUSAGASUGA 1. Inspeccion general del equipo 2. Revision funcional 3. Limpieza general del equipo 4. Limpieza y revision de componentes electricos 5. Revision, ajuste y lubricacion de componentes mecanicos. 6. Revision, ajuste y limpieza de componentes opticos. 7. Verificacion de estado de lampara 8. Prueba funcional</t>
  </si>
  <si>
    <t>PLACA 9266, MICROSCOPIO BINOCULAR MARCA CARL ZEISS M, FISIOLOGIA VEGETAL, FUSAGASUGA 1. Inspeccion general del equipo 2. Revision funcional 3. Limpieza general del equipo 4. Limpieza y revision de componentes electricos 5. Revision, ajuste y lubricacion de componentes mecanicos. 6. Revision, ajuste y limpieza de componentes opticos. 7. Verificacion de estado de lampara 8. Prueba funcional</t>
  </si>
  <si>
    <t>PLACA 11881, ESTEREOMICROSCOPIO MARCA CARLS ZEISS MOD, FISIOLOGIA VEGETAL, FUSAGASUGA 1. Inspeccion general del equipo 2. Revision funcional 3. Limpieza general del equipo 4. Limpieza y revision de componentes electricos 5. Revision, ajuste y lubricacion de componentes mecanicos. 6. Revision, ajuste y limpieza de componentes opticos. 7. Verificacion de estado de lampara 8. Prueba funcional</t>
  </si>
  <si>
    <t>PLACA 11882, ESTEREOMICROSCOPIO MARCA LEYCA ZOMM MO, LABORATORIO ACUICULTURA, FUSAGASUGA 1. Inspeccion general del equipo 2. Revision funcional 3. Limpieza general del equipo 4. Limpieza y revision de componentes electricos 5. Revision, ajuste y lubricacion de componentes mecanicos. 6. Revision, ajuste y limpieza de componentes opticos. 7. Verificacion de estado de lampara 8. Prueba funcional</t>
  </si>
  <si>
    <t>PLACA 11883, ESTEREOMICROSCOPIO MARCA LEYCA ZOMM MO, LABORATORIO ACUICULTURA, FUSAGASUGA 1. Inspeccion general del equipo 2. Revision funcional 3. Limpieza general del equipo 4. Limpieza y revision de componentes electricos 5. Revision, ajuste y lubricacion de componentes mecanicos. 6. Revision, ajuste y limpieza de componentes opticos. 7. Verificacion de estado de lampara 8. Prueba funcional</t>
  </si>
  <si>
    <t>PLACA 11884, ESTEREOMICROSCOPIO MARCA LEYCA ZOOM MODE, FISIOLOGIA VEGETAL, FUSAGASUGA 1. Inspeccion general del equipo 2. Revision funcional 3. Limpieza general del equipo 4. Limpieza y revision de componentes electricos 5. Revision, ajuste y lubricacion de componentes mecanicos. 6. Revision, ajuste y limpieza de componentes opticos. 7. Verificacion de estado de lampara 8. Prueba funcional</t>
  </si>
  <si>
    <t>PLACA 11885, ESTEREOMICROSCOPIO MARCA LEYCA ZOMM MO, LABORATORIO ACUICULTURA, FUSAGASUGA 1. Inspeccion general del equipo 2. Revision funcional 3. Limpieza general del equipo 4. Limpieza y revision de componentes electricos 5. Revision, ajuste y lubricacion de componentes mecanicos. 6. Revision, ajuste y limpieza de componentes opticos. 7. Verificacion de estado de lampara 8. Prueba funcional</t>
  </si>
  <si>
    <t>PLACA 11886, ESTEREOMICROSCOPIO MARCA LEYCA ZOOM MODE, FISIOLOGIA VEGETAL, FUSAGASUGA 1. Inspeccion general del equipo 2. Revision funcional 3. Limpieza general del equipo 4. Limpieza y revision de componentes electricos 5. Revision, ajuste y lubricacion de componentes mecanicos. 6. Revision, ajuste y limpieza de componentes opticos. 7. Verificacion de estado de lampara 8. Prueba funcional</t>
  </si>
  <si>
    <t>PLACA 11887, ESTEREOMICROSCOPIO MARCA LEYCA ZOMM MO, LABORATORIO ACUICULTURA, FUSAGASUGA 1. Inspeccion general del equipo 2. Revision funcional 3. Limpieza general del equipo 4. Limpieza y revision de componentes electricos 5. Revision, ajuste y lubricacion de componentes mecanicos. 6. Revision, ajuste y limpieza de componentes opticos. 7. Verificacion de estado de lampara 8. Prueba funcional</t>
  </si>
  <si>
    <t>PLACA 11898, MICROSCOPIO LEICA 120L MOD. GALEN III No. FISIOLOGIA VEGETAL, FUSAGASUGA 1. Inspeccion general del equipo 2. Revision funcional 3. Limpieza general del equipo 4. Limpieza y revision de componentes electricos 5. Revision, ajuste y lubricacion de componentes mecanicos. 6. Revision, ajuste y limpieza de componentes opticos. 7. Verificacion de estado de lampara 8. Prueba funcional</t>
  </si>
  <si>
    <t>PLACA 11899, MICROSCOPIO LEICA 120L MOD. GALEN III No., FISIOLOGIA VEGETAL, FUSAGASUGA 1. Inspeccion general del equipo 2. Revision funcional 3. Limpieza general del equipo 4. Limpieza y revision de componentes electricos 5. Revision, ajuste y lubricacion de componentes mecanicos. 6. Revision, ajuste y limpieza de componentes opticos. 7. Verificacion de estado de lampara 8. Prueba funcional</t>
  </si>
  <si>
    <t>PLACA 11901, MICROSCOPIO LEICA 120L MODELO GALEN III, FISIOLOGIA VEGETAL, FUSAGASUGA 1. Inspeccion general del equipo 2. Revision funcional 3. Limpieza general del equipo 4. Limpieza y revision de componentes electricos 5. Revision, ajuste y lubricacion de componentes mecanicos. 6. Revision, ajuste y limpieza de componentes opticos. 7. Verificacion de estado de lampara 8. Prueba funcional</t>
  </si>
  <si>
    <t>PLACA 11902, MICROSCOPIO LEICA 120L MODELO GALEN III, FISIOLOGIA VEGETAL, FUSAGASUGA 1. Inspeccion general del equipo 2. Revision funcional 3. Limpieza general del equipo 4. Limpieza y revision de componentes electricos 5. Revision, ajuste y lubricacion de componentes mecanicos. 6. Revision, ajuste y limpieza de componentes opticos. 7. Verificacion de estado de lampara 8. Prueba funcional</t>
  </si>
  <si>
    <t>PLACA 11903, MICROSCOPIO LEICA 120L MODELO GALEN III, FISIOLOGIA VEGETAL, FUSAGASUGA 1. Inspeccion general del equipo 2. Revision funcional 3. Limpieza general del equipo 4. Limpieza y revision de componentes electricos 5. Revision, ajuste y lubricacion de componentes mecanicos. 6. Revision, ajuste y limpieza de componentes opticos. 7. Verificacion de estado de lampara 8. Prueba funcional  </t>
  </si>
  <si>
    <t>PLACA 11905, MICROSCOPIO LEICA 120L MODELO GALEN III, FISIOLOGIA VEGETAL., FISIOLOGIA VEGETAL FUSAGASUGA
1.	Inspeccion general del equipo
2.	Revision funcional
3.	Limpieza general del equipo
4.	Limpieza y revision de componentes electricos
5.	Revision, ajuste y lubricacion de componentes mecanicos.
6.	Revision, ajuste y limpieza de componentes opticos.
7.	Verificacion de estado de lampara
8.	Prueba funcional</t>
  </si>
  <si>
    <t>PLACA 11906, MICROSCOPIO LEICA 120L MODELO GALEN III, FISIOLOGIA VEGETAL, FUSAGASUGA 1. Inspeccion general del equipo 2. Revision funcional 3. Limpieza general del equipo 4. Limpieza y revision de componentes electricos 5. Revision, ajuste y lubricacion de componentes mecanicos. 6. Revision, ajuste y limpieza de componentes opticos. 7. Verificacion de estado de lampara 8. Prueba funcional</t>
  </si>
  <si>
    <t>PLACA 11919, MICROSCOPIO BINOCULAR MARCA CARL ZEISS M, FISIOLOGIA VEGETAL, FUSAGASUGA 1. Inspeccion general del equipo 2. Revision funcional 3. Limpieza general del equipo 4. Limpieza y revision de componentes electricos 5. Revision, ajuste y lubricacion de componentes mecanicos. 6. Revision, ajuste y limpieza de componentes opticos. 7. Verificacion de estado de lampara 8. Prueba funcional</t>
  </si>
  <si>
    <t>PLACA 11920, MICROSCOPIO BINOCULAR MARCA CARL ZEISS M, FISIOLOGIA VEGETAL, FUSAGASUGA 1. Inspeccion general del equipo 2. Revision funcional 3. Limpieza general del equipo 4. Limpieza y revision de componentes electricos 5. Revision, ajuste y lubricacion de componentes mecanicos. 6. Revision, ajuste y limpieza de componentes opticos. 7. Verificacion de estado de lampara 8. Prueba funcional</t>
  </si>
  <si>
    <t>PLACA 11921, MICROSCOPIO BINOCULAR MARCA CARL ZEISS M, FISIOLOGIA VEGETAL, FUSAGASUGA 1. Inspeccion general del equipo 2. Revision funcional 3. Limpieza general del equipo 4. Limpieza y revision de componentes electricos 5. Revision, ajuste y lubricacion de componentes mecanicos. 6. Revision, ajuste y limpieza de componentes opticos. 7. Verificacion de estado de lampara 8. Prueba funcional</t>
  </si>
  <si>
    <t>PLACA 11923, MICROSCOPIO MARCA CARL ZEISS CON ADAPT, FISIOLOGIA VEGETAL, FUSAGASUGA 1.Inspeccion general del equipo 2.Revision funcional  3.Limpieza General del Equipo  4.Limpieza y revisión de componentes eléctricos 5.Revision ajuste y lubricación de componentes mecánicos  6.Revision, ajuste y limpieza de componentes ópticos  7.Verificacion de estado de lámpara 8.Cambio de Oculares de 10 X Genéricos 9.Prueba funcional</t>
  </si>
  <si>
    <t>PLACA 11924, MICROSCOPIO BINOCULAR MARCA CARL ZEISS M, LABORATORIO ACUICULTURA, FUSAGASUGA 1.Inspeccion general del equipo 2.Revision funcional  3.Limpieza General del Equipo  4.Limpieza y revisión de componentes eléctricos 5.Revision ajuste y lubricación de componentes mecánicos  6.Revision, ajuste y limpieza de componentes ópticos  7.Verificacion de estado de lámpara 8.Cambio de Ocular 10 X derecho Genérico 9.Prueba funcional</t>
  </si>
  <si>
    <t>PLACA 11925, MICROSCOPIO BINOCULAR MARCA CARL ZEISS M, LABORATORIO ACUICULTURA, FUSAGASUGA 1. Inspeccion general del equipo 2. Revision funcional 3. Limpieza general del equipo 4. Limpieza y revision de componentes electricos 5. Revision, ajuste y lubricacion de componentes mecanicos. 6. Revision, ajuste y limpieza de componentes opticos. 7. Verificacion de estado de lampara 8. Prueba funcional</t>
  </si>
  <si>
    <t>PLACA 11926, MICROSCOPIO BINOCULAR MARCA CARL ZEISS M, LABORATORIO ACUICULTURA, FUSAGASUGA 1. Inspeccion general del equipo 2. Revision funcional 3. Limpieza general del equipo 4. Limpieza y revision de componentes electricos 5. Revision, ajuste y lubricacion de componentes mecanicos. 6. Revision, ajuste y limpieza de componentes opticos. 7. Verificacion de estado de lampara 8. Prueba funcional</t>
  </si>
  <si>
    <t>PLACA 11927, MICROSCOPIO LEICA 120L MODELO GALEN III, FISIOLOGIA VEGETAL. FUSAGASUGA 1. Inspeccion general del equipo 2. Revision funcional 3. Limpieza general del equipo 4. Limpieza y revision de componentes electricos 5. Revision, ajuste y lubricacion de componentes mecanicos. 6. Revision, ajuste y limpieza de componentes opticos. 7. Verificacion de estado de lampara 8. Prueba funcional</t>
  </si>
  <si>
    <t>PLACA 16683, ESTEREOMICROSCOPIO MARCA LEICA ZOOM 2000, FISIOLOGIA VEGETAL, FISIOLOGIA VEGETAL, FUSAGASUGA 1. Inspeccion general del equipo 2. Revision funcional 3. Limpieza general del equipo 4. Limpieza y revision de componentes electricos 5. Revision, ajuste y lubricacion de componentes mecanicos. 6. Revision, ajuste y limpieza de componentes opticos. 7. Verificacion de estado de lampara 8. Prueba funcional</t>
  </si>
  <si>
    <t>PLACA 16717,ESTEREOMICROSCOPIO MARCA LEICA ZOOM 2000, FISIOLOGIA VEGETAL, FUSAGASUGA 1. Inspeccion general del equipo 2. Revision funcional 3. Limpieza general del equipo 4. Limpieza y revision de componentes electricos 5. Revision, ajuste y lubricacion de componentes mecanicos. 6. Revision, ajuste y limpieza de componentes opticos. 7. Verificacion de estado de lampara 8. Prueba funcional</t>
  </si>
  <si>
    <t>PLACA 16718, ESTEREOMICROSCOPIO MARCA LEICA ZOOM 2000, LABORATORIO ACUICULTURA, FUSAGASUGA 1. Inspeccion general del equipo 2. Revision funcional 3. Limpieza general del equipo 4. Limpieza y revision de componentes electricos 5. Revision, ajuste y lubricacion de componentes mecanicos. 6. Revision, ajuste y limpieza de componentes opticos. 7. Verificacion de estado de lampara 8. Prueba funcional</t>
  </si>
  <si>
    <t>PLACA 16719, ESTEREOMICROSCOPIO MARCA CARLS ZEISS No, FISIOLOGIA VEGETAL, FUSAGASUGA 1. Inspeccion general del equipo 2. Revision funcional 3. Limpieza general del equipo 4. Limpieza y revision de componentes electricos 5. Revision, ajuste y lubricacion de componentes mecanicos. 6. Revision, ajuste y limpieza de componentes opticos. 7. Verificacion de estado de lampara 8. Prueba funcional</t>
  </si>
  <si>
    <t>PLACA 16720, ESTEREOMICROSCOPIO MARCA LEICA ZOOM 2000, FISIOLOGIA VEGETAL FUSAGASUGA
1.	Inspeccion general del equipo
2.	Revision funcional
3.	Limpieza general del equipo
4.	Limpieza y revision de componentes electricos
5.	Revision, ajuste y lubricacion de componentes mecanicos.
6.	Revision, ajuste y limpieza de componentes opticos.
7.	Verificacion de estado de lampara
8.	Prueba funcional</t>
  </si>
  <si>
    <t>PLACA 16721, ESTEREOMICROSCOPIO MARCA LEICA ZOOM 2000, FISIOLOGIA VEGETAL, FUSAGASUGA 1. Inspeccion general del equipo 2. Revision funcional 3. Limpieza general del equipo 4. Limpieza y revision de componentes electricos 5. Revision, ajuste y lubricacion de componentes mecanicos. 6. Revision, ajuste y limpieza de componentes opticos. 7. Verificacion de estado de lampara 8. Prueba funcional</t>
  </si>
  <si>
    <t>PLACA 16722, ESTEREOMICROSCOPIO MARCA LEICA ZOOM 2000, FISIOLOGIA VEGETAL, FUSAGASUGA 1. Inspeccion general del equipo 2. Revision funcional 3. Limpieza general del equipo 4. Limpieza y revision de componentes electricos 5. Revision, ajuste y lubricacion de componentes mecanicos. 6. Revision, ajuste y limpieza de componentes opticos. 7. Verificacion de estado de lampara 8. Prueba funcional</t>
  </si>
  <si>
    <t>PLACA 25153, MICROSCOPIO BINOCULAR CARL ZEISS KF-2, LABORATORIO MICROBIOLOGIA, FUSAGASUGA 1. Inspeccion general del equipo 2. Revision funcional 3. Limpieza general del equipo 4. Limpieza y revision de componentes electricos 5. Revision, ajuste y lubricacion de componentes mecanicos. 6. Revision, ajuste y limpieza de componentes opticos. 7. Verificacion de estado de lampara. 8.Cambio de oculares10x Marca Genérica CARL ZEISS . 9. Prueba funcional</t>
  </si>
  <si>
    <t>PLACA 27285, MICROSCOPIO  CARL ZEISS SERIAL 48006, LABORATORIO MICROBIOLOGIA, FUSAGASUGA 1. Inspeccion general del equipo 2. Revision funcional 3. Limpieza general del equipo 4. Limpieza y revision de componentes electricos 5. Revision, ajuste y lubricacion de componentes mecanicos. 6. Revision, ajuste y limpieza de componentes opticos. 7. Verificacion de estado de lampara 8. Prueba funcional</t>
  </si>
  <si>
    <t>PLACA 27286, MICROSCOPIO  CARL ZEISS SERIAL 46735, LABORATORIO MICROBIOLOGIA, FUSAGASUGA 1. Inspeccion general del equipo 2. Revision funcional 3. Limpieza general del equipo 4. Limpieza y revision de componentes electricos 5. Revision, ajuste y lubricacion de componentes mecanicos. 6. Revision, ajuste y limpieza de componentes opticos. 7. Verificacion de estado de lampara 8. Prueba funcional</t>
  </si>
  <si>
    <t>PLACA 27287, MICROSCOPIO  CARL ZEISS SERIAL 47858, LABORATORIO MICROBIOLOGIA, FUSAGASUGA 1. Inspeccion general del equipo 2. Revision funcional 3. Limpieza general del equipo 4. Limpieza y revision de componentes electricos 5. Revision, ajuste y lubricacion de componentes mecanicos. 6. Revision, ajuste y limpieza de componentes opticos. 7. Verificacion de estado de lampara 8. Prueba funcional</t>
  </si>
  <si>
    <t>PLACA 27288, MICROSCOPIO  CARL ZEISS SERIAL 47964, LABORATORIO MICROBIOLOGIA, FUSAGASUGA 1. Inspeccion general del equipo 2. Revision funcional 3. Limpieza general del equipo 4. Limpieza y revision de componentes electricos 5. Revision, ajuste y lubricacion de componentes mecanicos. 6. Revision, ajuste y limpieza de componentes opticos. 7. Verificacion de estado de lampara 8. Prueba funcional</t>
  </si>
  <si>
    <t>PLACA 27290, MICROSCOPIO  CARL ZEISS SERIAL 47949, LABORATORIO MICROBIOLOGIA, FUSAGASUGA 1. Inspeccion general del equipo 2. Revision funcional 3. Limpieza general del equipo 4. Limpieza y revision de componentes electricos 5. Revision, ajuste y lubricacion de componentes mecanicos. 6. Revision, ajuste y limpieza de componentes opticos. 7. Verificacion de estado de lampara 8. Prueba funcional</t>
  </si>
  <si>
    <t>PLACA 27291, MICROSCOPIO CARL ZEISS SERIAL 47963,
LABORATORIO MICROBIOLOGIA, FUSAGASUGA
1. Inspeccion general del equipo
2.	Revision funcional
3.	Limpieza general del equipo
4.	Limpieza y revision de componentes electricos
5.	Revision, ajuste y lubricacion de componentes mecanicos.
6.	Revision, ajuste y limpieza de componentes opticos.
7.	Verificacion de estado de lampara
8.	Prueba funcional</t>
  </si>
  <si>
    <t>PLACA 27792, MICROSCOPIO  CARL ZEISS SERIAL 47966, LABORATORIO MICROBIOLOGIA, FUSAGASUGA 1. Inspeccion general del equipo 2. Revision funcional 3. Limpieza general del equipo 4. Limpieza y revision de componentes electricos 5. Revision, ajuste y lubricacion de componentes mecanicos. 6. Revision, ajuste y limpieza de componentes opticos. 7. Verificacion de estado de lampara 8. Prueba funcional</t>
  </si>
  <si>
    <t>PLACA 30461, ESTEREOMICROSCOPIO BINOCULAR ZOOM MARCA,FISIOLOGIA VEGETAL, FUSAGASUGA 1. Inspeccion general del equipo 2. Revision funcional 3. Limpieza general del equipo 4. Limpieza y revision de componentes electricos 5. Revision, ajuste y lubricacion de componentes mecanicos. 6. Revision, ajuste y limpieza de componentes opticos. 7. Verificacion de estado de lampara 8. Prueba funcional</t>
  </si>
  <si>
    <t>PLACA 30462, MICROSCOPIO CARL ZEISS SERIAL 47693, LABORATORIO ACUICULTURA, FUSAGASUGA 1. Inspeccion general del equipo 2. Revision funcional 3. Limpieza general del equipo 4. Limpieza y revision de componentes electricos 5. Revision, ajuste y lubricacion de componentes mecanicos. 6. Revision, ajuste y limpieza de componentes opticos. 7. Verificacion de estado de lampara 8. Prueba funcional</t>
  </si>
  <si>
    <t>PLACA 42720, MICROSCOPIO MARCA LEICA DEM500, LABORATORIO MICROBIOLOGIA, FUSAGASUGA 1. Inspeccion general del equipo 2. Revision funcional 3. Limpieza general del equipo 4. Limpieza y revision de componentes electricos 5. Revision, ajuste y lubricacion de componentes mecanicos. 6. Revision, ajuste y limpieza de componentes opticos. 7. Verificacion de estado de lampara 8. Prueba funcional</t>
  </si>
  <si>
    <t>PLACA 42721,. MICROSCOPIO MARCA LEICA DEM501, LABORATORIO MICROBIOLOGIA, FUSAGASUGA 1. Inspeccion general del equipo 2. Revision funcional 3. Limpieza general del equipo 4. Limpieza y revision de componentes electricos 5. Revision, ajuste y lubricacion de componentes mecanicos. 6. Revision, ajuste y limpieza de componentes opticos. 7. Verificacion de estado de lampara 8. Prueba funcional</t>
  </si>
  <si>
    <t>PLACA 42722,  MICROSCOPIO MARCA LEICA DM500, FISIOLOGIA VEGETAL, FUSAGASUGA 1. Inspeccion general del equipo 2. Revision funcional 3. Limpieza general del equipo 4. Limpieza y revision de componentes electricos 5. Revision, ajuste y lubricacion de componentes mecanicos. 6. Revision, ajuste y limpieza de componentes opticos. 7. Verificacion de estado de lampara 8. Prueba funcional</t>
  </si>
  <si>
    <t>PLACA 45005, MICROSCOPIO BINOCULAR DE LUZ TRANSMITIDA, MARCA CARL ZEISS, MODELO PRIMO START.S/N 3116022506. INCLUYE. MANUAL, JUEGO DE FILTROS AZUL, VERDE Y AMARILLO, ACEITE DE INMERSIÓN, ADPTADOR, LLAVES BRINSTONG, CABLE DE PODER, TAPONES PARA OBJETIVOS, TAPONES PARA OCULARES, CONCHA PARA OCULARES, CINTA DE VELCRO, FISIOLOGIA VEGETAL, FUSAGASUGA 1. Inspeccion general del equipo 2. Revision funcional 3. Limpieza general del equipo 4. Limpieza y revision de componentes electricos 5. Revision, ajuste y lubricacion de componentes mecanicos. 6. Revision, ajuste y limpieza de componentes opticos. 7. Verificacion de estado de lampara 8. Prueba funcional</t>
  </si>
  <si>
    <t>PLACA 45008,ESTERO MICROSCOPIO MARCA CARL ZEISS, MODELO STEMI DV4, FUENTE DE PODER 12V. S/N 3919022443. INCLUYE: MANUAL, ADAPTADOR, FORRO PROTECTOR Y DESTORNILLADOR, FISIOLOGIA VEGETAL, FUSAGASUGA 1. Inspeccion general del equipo 2. Revision funcional 3. Limpieza general del equipo 4. Limpieza y revision de componentes electricos 5. Revision, ajuste y lubricacion de componentes mecanicos. 6. Revision, ajuste y limpieza de componentes opticos. 7. Verificacion de estado de lampara 8. Prueba funcional</t>
  </si>
  <si>
    <t>PLACA 46060, MICROSCOPIO BINOCULAR DE CONTRASTE DE FASE CALEFACCIONADO HT50, MARCA KRUSS MBL 2000, REFERENCIA 12010/2000, MALETIN ANTIGOLPES CON ACCESORIOS, LABORATORIO REPRODUCCION, FUSAGASUGA
1.	Inspeccion general del equipo
2.	Revision funcional
3.	Limpieza general del equipo
4.	Limpieza y revision de componentes electricos
5.	Revision, ajuste y lubricacion de componentes mecanicos.
6.	Revision, ajuste y limpieza de componentes opticos.
7.	Verificacion de estado de lámpara
8.	Prueba funcional</t>
  </si>
  <si>
    <t>PLACA 48849, ESTEREOMICROSCOPIO SMZ-161, LABORATORIO MICROBIOLOGIA, FUSAGASUGA 1. Inspeccion general del equipo 2. Revision funcional 3. Limpieza general del equipo 4. Limpieza y revision de componentes electricos 5. Revision, ajuste y lubricacion de componentes mecanicos. 6. Revision, ajuste y limpieza de componentes opticos. 7. Verificacion de estado de lampara 8. Prueba funcional</t>
  </si>
  <si>
    <t>PLACA 56600, ESTEREO MICROSCOPIO BINOCULAR, CON OCULARES DE 10X CON SISTEMA OPTICO ZOOM GREENNOUGH CABEZA BINOCULAR INCLINADA A 45° Y ROTABLE 360° CON DISTANCIA INTERPUPILAR DE 50 A 75 MM CON AJUSTE DE DIOPTRIAS +5 TECNICA DE OBSERVACION:  FLUORECENCIA TRIOCULAR MODULAR, LED. MARCA MOTIC, FISIOLOGIA VEGETAL, FUSAGASUGA 1. Inspeccion general del equipo 2. Revision funcional 3. Limpieza general del equipo 4. Limpieza y revision de componentes electricos 5. Revision, ajuste y lubricacion de componentes mecanicos. 6. Revision, ajuste y limpieza de componentes opticos. 7. Verificacion de estado de lampara 8. Prueba funcional</t>
  </si>
  <si>
    <t>PLACA 56601, ESTEREO MICROSCOPIO BINOCULAR, CON OCULARES DE 10X CON SISTEMA OPTICO ZOOM GREENNOUGH CABEZA BINOCULAR INCLINADA A 45° Y ROTABLE 360° CON DISTANCIA INTERPUPILAR DE 50 A 75 MM CON AJUSTE DE DIOPTRIAS +5 TECNICA DE OBSERVACION:  FLUORECENCIA TRIOCULAR MODULAR, LED. MARCA MOTIC, FISIOLOGIA VEGETAL, FUSAGASUGA 1. Inspeccion general del equipo 2. Revision funcional 3. Limpieza general del equipo 4. Limpieza y revision de componentes electricos 5. Revision, ajuste y lubricacion de componentes mecanicos. 6. Revision, ajuste y limpieza de componentes opticos. 7. Verificacion de estado de lampara 8. Prueba funcional</t>
  </si>
  <si>
    <t>placa 56602, ESTEREO MICROSCOPIO BINOCULAR, CON OCULARES DE 10X CON SISTEMA OPTICO ZOOM GREENNOUGH CABEZA BINOCULAR INCLINADA A 45° Y ROTABLE 360° CON DISTANCIA INTERPUPILAR DE 50 A 75 MM CON AJUSTE DE DIOPTRIAS +5 TECNICA DE OBSERVACION: FLUORECENCIA TRIOCULAR MODULAR, LED. MARCA MOTIC, FISIOLOGIA VEGETAL, FUSAGASUGA
1.	Inspeccion general del equipo
2.	Revision funcional
3.	Limpieza general del equipo
4.	Limpieza y revision de componentes electricos
5.	Revision, ajuste y lubricacion de componentes mecanicos.
6.	Revision, ajuste y limpieza de componentes opticos.
7.	Verificacion de estado de lampara
8.	Prueba funcional</t>
  </si>
  <si>
    <t>PLACA 56603, ESTEREO MICROSCOPIO BINOCULAR, CON OCULARES DE 10X CON SISTEMA OPTICO ZOOM GREENNOUGH CABEZA BINOCULAR INCLINADA A 45° Y ROTABLE 360° CON DISTANCIA INTERPUPILAR DE 50 A 75 MM CON AJUSTE DE DIOPTRIAS +5 TECNICA DE OBSERVACION:  FLUORECENCIA TRIOCULAR MODULAR, LED. MARCA MOTIC, FISIOLOGIA VEGETAL, FUSAGASUGA 1. Inspeccion general del equipo 2. Revision funcional 3. Limpieza general del equipo 4. Limpieza y revision de componentes electricos 5. Revision, ajuste y lubricacion de componentes mecanicos. 6. Revision, ajuste y limpieza de componentes opticos. 7. Verificacion de estado de lampara 8. Prueba funcional</t>
  </si>
  <si>
    <t>PLACA 56604, ESTEREO MICROSCOPIO BINOCULAR, CON OCULARES DE 10X CON SISTEMA OPTICO ZOOM GREENNOUGH CABEZA BINOCULAR INCLINADA A 45° Y ROTABLE 360° CON DISTANCIA INTERPUPILAR DE 50 A 75 MM CON AJUSTE DE DIOPTRIAS +5 TECNICA DE OBSERVACION:  FLUORECENCIA TRIOCULAR MODULAR, LED. MARCA MOTIC, FISIOLOGIA VEGETAL, FUSAGASUGA 1. Inspeccion general del equipo 2. Revision funcional 3. Limpieza general del equipo 4. Limpieza y revision de componentes electricos 5. Revision, ajuste y lubricacion de componentes mecanicos. 6. Revision, ajuste y limpieza de componentes opticos. 7. Verificacion de estado de lampara 8. Prueba funcional</t>
  </si>
  <si>
    <t>PLACA 56618, MICROSCOPIO CABEZA BINOCULARSIEDENTOPF INCLINADA A 30º SIEDENTOPF OCULARES GRAN ANGULARES N-WF10X /20MM CON AJUSTE DE DIOPTRÍAS ±5 EN LOS DOS OCULARES CON PROTECTORES DE CAUCHO ENGRANAJES COMPLETAMENTE METÁLICOS OBJETIVOS PLAN ACROMÁTICOS CCISEF-N 4X/0.1 CON ESCALA VERNIER Y MANDOS COAXIALES BAJOS PARA MOVIMIENTOS X Y Y DE 76X30MM.MARCA MOTIC.FISIOLOGIA VEGETAL, FUSAGASUGA 1. Inspeccion general del equipo 2. Revision funcional 3. Limpieza general del equipo 4. Limpieza y revision de componentes electricos 5. Revision, ajuste y lubricacion de componentes mecanicos. 6. Revision, ajuste y limpieza de componentes opticos. 7. Verificacion de estado de lampara 8. Prueba funcional</t>
  </si>
  <si>
    <t>PLACA 56619, MICROSCOPIO CABEZA BINOCULARSIEDENTOPF INCLINADA A 30º SIEDENTOPF OCULARES GRAN ANGULARES N-WF10X /20MM CON AJUSTE DE DIOPTRÍAS ±5 EN LOS DOS OCULARES CON PROTECTORES DE CAUCHO ENGRANAJES COMPLETAMENTE METÁLICOS OBJETIVOS PLAN ACROMÁTICOS CCISEF-N 4X/0.1 CON ESCALA VERNIER Y MANDOS COAXIALES BAJOS PARA MOVIMIENTOS X Y Y DE 76X30MM.MARCA MOTIC.FISIOLOGIA VEGETAL, FUSAGASUGA 1. Inspeccion general del equipo 2. Revision funcional 3. Limpieza general del equipo 4. Limpieza y revision de componentes electricos 5. Revision, ajuste y lubricacion de componentes mecanicos. 6. Revision, ajuste y limpieza de componentes opticos. 7. Verificacion de estado de lampara 8. Prueba funcional</t>
  </si>
  <si>
    <t>PLACA 56620, MICROSCOPIO CABEZA BINOCULARSIEDENTOPF INCLINADA A 30º SIEDENTOPF OCULARES GRAN ANGULARES N-WF10X /20MM CON AJUSTE DE DIOPTRÍAS ±5 EN LOS DOS OCULARES CON PROTECTORES DE CAUCHO ENGRANAJES COMPLETAMENTE METÁLICOS OBJETIVOS PLAN ACROMÁTICOS CCISEF-N 4X/0.1 CON ESCALA VERNIER Y MANDOS COAXIALES BAJOS PARA MOVIMIENTOS X Y Y DE 76X30MM.MARCA MOTIC.FISIOLOGIA VEGETAL, FUSAGASUGA 1. Inspeccion general del equipo 2. Revision funcional 3. Limpieza general del equipo 4. Limpieza y revision de componentes electricos 5. Revision, ajuste y lubricacion de componentes mecanicos. 6. Revision, ajuste y limpieza de componentes opticos. 7. Verificacion de estado de lampara 8. Prueba funcional</t>
  </si>
  <si>
    <t>PLACA 56621, MICROSCOPIO CABEZA BINOCULARSIEDENTOPF INCLINADA A 30º SIEDENTOPF OCULARES GRAN ANGULARES N-WF10X /20MM CON AJUSTE DE DIOPTRÍAS ±5 EN LOS DOS OCULARES CON PROTECTORES DE CAUCHO ENGRANAJES COMPLETAMENTE METÁLICOS OBJETIVOS PLAN ACROMÁTICOS CCISEF-N 4X/0.1 CON ESCALA VERNIER Y MANDOS COAXIALES BAJOS PARA MOVIMIENTOS X Y Y DE 76X30MM.MARCA MOTIC.FISIOLOGIA VEGETAL, FUSAGASUGA 1. Inspeccion general del equipo 2. Revision funcional 3. Limpieza general del equipo 4. Limpieza y revision de componentes electricos 5. Revision, ajuste y lubricacion de componentes mecanicos. 6. Revision, ajuste y limpieza de componentes opticos. 7. Verificacion de estado de lampara 8. Prueba funcional</t>
  </si>
  <si>
    <t>PLCA 56622, MICROSCOPIO CABEZA BINOCULARSIEDENTOPF INCLINADA A 30º SIEDENTOPF OCULARES GRAN ANGULARES N-WF10X /20MM CON AJUSTE DE DIOPTRÍAS ±5 EN LOS DOS OCULARES CON PROTECTORES DE CAUCHO ENGRANAJES COMPLETAMENTE METÁLICOS OBJETIVOS PLAN ACROMÁTICOS CCISEF-N 4X/0.1 CON ESCALA VERNIER Y MANDOS COAXIALES BAJOS PARA MOVIMIENTOS X Y Y DE 76X30MM.MARCA MOTIC.FISIOLOGIA VEGETAL, FUSAGASUGA 1. Inspeccion general del equipo 2. Revision funcional 3. Limpieza general del equipo 4. Limpieza y revision de componentes electricos 5. Revision, ajuste y lubricacion de componentes mecanicos. 6. Revision, ajuste y limpieza de componentes opticos. 7. Verificacion de estado de lampara 8. Prueba funcional</t>
  </si>
  <si>
    <t>PLACA 56623, MICROSCOPIO CON CÁMARA CABEZA, TRINOCULARSIEDENTOPF ROTABLE 360º RESPECTO AL ESTATIVO, CON DISTANCIA INTERPUPILAR DE 48 A 75MM. DIVISIÓN DE LUZ 20/80 EN PUERTO ESTÁNDARDDIN/ISO OCULARES GRAN ANGULARES N-WF10X /20MM CON AJUSTE DE DIOPTRÍAS ±5.REVÓLVER QUÍNTUPLE CON BALINERAS EN ESTATIVO Y ENGRANAJES COMPLETAMENTE METÁLICOS OBJETIVOS PLAN ACROMÁTICOS CCISEF-N 4X/0.1, 10X/0.25 ,40X/0.65/R, 100X/1.25/R-ACEITE. RESOLUCIÓN DE 1080P A TRAVÉS DE SALIDA HDMI. MARCA MOTIC, LABORATORIO REPRODUCCION, FUSAGASUGA 1. Inspeccion general del equipo 2. Revision funcional 3. Limpieza general del equipo 4. Limpieza y revision de componentes electricos 5. Revision, ajuste y lubricacion de componentes mecanicos. 6. Revision, ajuste y limpieza de componentes opticos. 7. Verificacion de estado de lampara 8. Prueba funcional</t>
  </si>
  <si>
    <t>PLACA 56624, MICROSCOPIO CON CÁMARA TRINOCULAR, LAB. MICROBIOLOGIA, FUSAGASUGA 1. Inspeccion general del equipo 2. Revision funcional 3. Limpieza general del equipo 4. Limpieza y revision de componentes electricos 5. Revision, ajuste y lubricacion de componentes mecanicos. 6. Revision, ajuste y limpieza de componentes opticos. 7. Verificacion de estado de lampara 8. Prueba funcional</t>
  </si>
  <si>
    <t>PLACA 60360, Microscopio binocular marca ADVANCED OPTICAL referencia XSP-136 A S/N 85, LABORATORIO REPRODUCCION, FUSAGASUGA 1.Inspeccion general del equipo 2.Revision funcional  3.Limpieza General del Equipo  4.Limpieza y revisión de componentes eléctricos 5.Revision ajuste y lubricación de componentes mecánicos  6.Revision, ajuste y limpieza de componentes ópticos  7.Verificacion de estado de lámpara 8.Cambio de Objetivo de  100 X Genérico para advanced 9.Prueba funcional</t>
  </si>
  <si>
    <t>PLACA 60363, Microscopio binocular marca ADVANCED OPTICAL referencia XSP-136 A S/N 88, LABORATORIO REPRODUCCION, FUSAGASUGA 1. Inspeccion general del equipo 2. Revision funcional 3. Limpieza general del equipo 4. Limpieza y revision de componentes electricos 5. Revision, ajuste y lubricacion de componentes mecanicos. 6. Revision, ajuste y limpieza de componentes opticos. 7. Verificacion de estado de lampara 8. Prueba funcional</t>
  </si>
  <si>
    <t>PLACA 60364, Microscopio binocular marca ADVANCED OPTICAL referencia XSP-136 A S/N 89, LABORATORIO REPRODUCCION, FUSAGASUGA 1. Inspeccion general del equipo 2. Revision funcional 3. Limpieza general del equipo 4. Limpieza y revision de componentes electricos 5. Revision, ajuste y lubricacion de componentes mecanicos. 6. Revision, ajuste y limpieza de componentes opticos. 7. Verificacion de estado de lampara 8. Prueba funcional</t>
  </si>
  <si>
    <t>PLACA 60365, Microscopio binocular marca ADVANCED OPTICAL referencia XSP-136 A S/N 90, LABORATORIO REPRODUCCION, FUSAGASUGA 1. Inspeccion general del equipo 2. Revision funcional 3. Limpieza general del equipo 4. Limpieza y revision de componentes electricos 5. Revision, ajuste y lubricacion de componentes mecanicos. 6. Revision, ajuste y limpieza de componentes opticos. 7. Verificacion de estado de lampara 8. Prueba funcional</t>
  </si>
  <si>
    <t>PLACA 60369, Estéreomicroscopios marca ADVANCED OPTICAL referencia SMT-54P S/N 95, LABORATORIO REPRODUCCION, FUSAGASUGA 1. Inspeccion general del equipo 2. Revision funcional 3. Limpieza general del equipo 4. Limpieza y revision de componentes electricos 5. Revision, ajuste y lubricacion de componentes mecanicos. 6. Revision, ajuste y limpieza de componentes opticos. 7. Verificacion de estado de lampara 8. Prueba funcional</t>
  </si>
  <si>
    <t>PLACA 60370, Estéreomicroscopios marca ADVANCED OPTICAL referencia SMT-54P S/N 96,LABORATORIO REPRODUCCION, FUSAGASUGA 1. Inspeccion general del equipo 2. Revision funcional 3. Limpieza general del equipo 4. Limpieza y revision de componentes electricos 5. Revision, ajuste y lubricacion de componentes mecanicos. 6. Revision, ajuste y limpieza de componentes opticos. 7. Verificacion de estado de lampara 8. Prueba funcional</t>
  </si>
  <si>
    <t>PLACA 60371, Estéreomicroscopios marca ADVANCED OPTICAL referencia SMT-54P S/N 9, LABORATORIO REPRODUCCION, FUSAFAGUGA 1. Inspeccion general del equipo 2. Revision funcional 3. Limpieza general del equipo 4. Limpieza y revision de componentes electricos 5. Revision, ajuste y lubricacion de componentes mecanicos. 6. Revision, ajuste y limpieza de componentes opticos. 7. Verificacion de estado de lampara 8. Prueba funcional</t>
  </si>
  <si>
    <t>PLACA 60372, Estéreomicroscopios marca ADVANCED OPTICAL referencia SMT-54P S/N 98, LABORATORIO REPRODUCCION, FUSAGASUGA 1. Inspeccion general del equipo 2. Revision funcional 3. Limpieza general del equipo 4. Limpieza y revision de componentes electricos 5. Revision, ajuste y lubricacion de componentes mecanicos. 6. Revision, ajuste y limpieza de componentes opticos. 7. Verificacion de estado de lampara 8. Prueba funcional</t>
  </si>
  <si>
    <t>PLACA 60401, Microscopio binocular marca ADVANCED OPTICAL referencia XSP-136 A S/N 3280, LABORATORIO REPRODUCCION, FUSAGASUGA 1. Inspeccion general del equipo 2. Revision funcional 3. Limpieza general del equipo 4. Limpieza y revision de componentes electricos 5. Revision, ajuste y lubricacion de componentes mecanicos. 6. Revision, ajuste y limpieza de componentes opticos. 7. Verificacion de estado de lampara. 8.Cambio de oculares10x Marca Genéricos. 9. Prueba funcional</t>
  </si>
  <si>
    <t>PLACA 60442, Microscopio binocular marca ADVANCED OPTICAL referencia XSP-136 A S/N 61, FISIOLOGIA VEGETAL, FUSAGASUGA 1. Inspeccion general del equipo 2. Revision funcional 3. Limpieza general del equipo 4. Limpieza y revision de componentes electricos 5. Revision, ajuste y lubricacion de componentes mecanicos. 6. Revision, ajuste y limpieza de componentes opticos. 7. Verificacion de estado de lampara 8. Prueba funcional</t>
  </si>
  <si>
    <t>PLACA 60443, Microscopio binocular marca ADVANCED OPTICAL referencia XSP-136 A S/N 62, FISIOLOGIA VEGETAL, FUSAGASUGA 1. Inspeccion general del equipo 2. Revision funcional 3. Limpieza general del equipo 4. Limpieza y revision de componentes electricos 5. Revision, ajuste y lubricacion de componentes mecanicos. 6. Revision, ajuste y limpieza de componentes opticos. 7. Verificacion de estado de lampara 8. Prueba funcional</t>
  </si>
  <si>
    <t>PLACA 60444, Microscopio binocular marca ADVANCED OPTICAL referencia XSP-136 A S/N 63, FISIOLOGIA VEGETAL,  FUSAGASUGA 1. Inspeccion general del equipo 2. Revision funcional 3. Limpieza general del equipo 4. Limpieza y revision de componentes electricos 5. Revision, ajuste y lubricacion de componentes mecanicos. 6. Revision, ajuste y limpieza de componentes opticos. 7. Verificacion de estado de lampara 8. Prueba funcional</t>
  </si>
  <si>
    <t>PLACA 60445, Microscopio binocular marca ADVANCED OPTICAL referencia XSP-136 A S/N 64, FISIOLOGIA VEGETAL, FUSAGASUGA 1. Inspeccion general del equipo 2. Revision funcional 3. Limpieza general del equipo 4. Limpieza y revision de componentes electricos 5. Revision, ajuste y lubricacion de componentes mecanicos. 6. Revision, ajuste y limpieza de componentes opticos. 7. Verificacion de estado de lampara 8. Prueba funcional</t>
  </si>
  <si>
    <t>PLACA 60446, Microscopio binocular marca ADVANCED OPTICAL referencia XSP-136 A S/N 65, FISIOLOGIA VEGETAL, FUSAGASUGA 1. Inspeccion general del equipo 2. Revision funcional 3. Limpieza general del equipo 4. Limpieza y revision de componentes electricos 5. Revision, ajuste y lubricacion de componentes mecanicos. 6. Revision, ajuste y limpieza de componentes opticos. 7. Verificacion de estado de lampara 8. Prueba funcional</t>
  </si>
  <si>
    <t>PLACA 60447, Estéreomicroscopio marca ADVANCED OPTICAL referencia  SMT-54P S/N 66, FISIOLOGIA VEGETAL, FUSAGASUGA 1. Inspeccion general del equipo 2. Revision funcional 3. Limpieza general del equipo 4. Limpieza y revision de componentes electricos 5. Revision, ajuste y lubricacion de componentes mecanicos. 6. Revision, ajuste y limpieza de componentes opticos. 7. Verificacion de estado de lampara 8. Prueba funcional</t>
  </si>
  <si>
    <t>PLACA 60448, Estéreomicroscopio marca ADVANCED OPTICAL referencia SMT-54P S/N 67, FISIOLOGIA VEGETAL, FUSAGASUGA 1. Inspeccion general del equipo 2. Revision funcional 3. Limpieza general del equipo 4. Limpieza y revision de componentes electricos 5. Revision, ajuste y lubricacion de componentes mecanicos. 6. Revision, ajuste y limpieza de componentes opticos. 7. Verificacion de estado de lampara 8. Prueba funcional</t>
  </si>
  <si>
    <t>PLACA 60449, Estéreomicroscopio marca ADVANCED OPTICAL referencia SMT-54P S/N 68,  FISIOLOGIA VEGETAL, FUSAGASUGA 1. Inspeccion general del equipo 2. Revision funcional 3. Limpieza general del equipo 4. Limpieza y revision de componentes electricos 5. Revision, ajuste y lubricacion de componentes mecanicos. 6. Revision, ajuste y limpieza de componentes opticos. 7. Verificacion de estado de lampara. 8.Prueba funcional. 9. Cambio de Bombillo Lámpara Inferior Marca Genérica</t>
  </si>
  <si>
    <t>PLACA 60450, Estéreomicroscopio marca ADVANCED OPTICAL referencia SMT-54P S/N 69, FISIOLOGIA VEGETAL, FUSAGASUGA 1. Inspeccion general del equipo 2. Revision funcional 3. Limpieza general del equipo 4. Limpieza y revision de componentes electricos 5. Revision, ajuste y lubricacion de componentes mecanicos. 6. Revision, ajuste y limpieza de componentes opticos. 7. Verificacion de estado de lampara 8. Prueba funcional</t>
  </si>
  <si>
    <t>PLACA 60451, Estéreomicroscopio marca ADVANCED OPTICAL referencia SMT-54P S/N 70, FISIOLOGIA VEGETAL, FUSAGASUGA 1. Inspeccion general del equipo 2. Revision funcional 3. Limpieza general del equipo 4. Limpieza y revision de componentes electricos 5. Revision, ajuste y lubricacion de componentes mecanicos. 6. Revision, ajuste y limpieza de componentes opticos. 7. Verificacion de estado de lampara 8. Prueba funcional</t>
  </si>
  <si>
    <t>PLACA 60452, Estéreomicroscopio marca ADVANCED OPTICAL referencia SMT-54P S/N 71, FISIOLOGIA VEGETAL, FUSAGASUGA 1. Inspeccion general del equipo 2. Revision funcional 3. Limpieza general del equipo 4. Limpieza y revision de componentes electricos 5. Revision, ajuste y lubricacion de componentes mecanicos. 6. Revision, ajuste y limpieza de componentes opticos. 7. Verificacion de estado de lampara 8. Prueba funcional</t>
  </si>
  <si>
    <t>PLACA 60453, Estéreomicroscopio marca ADVANCED OPTICAL referencia SMT-54P S/N 72, FISIOLOGIA VEGETAL, FUSAGASUGA 1. Inspeccion general del equipo 2. Revision funcional 3. Limpieza general del equipo 4. Limpieza y revision de componentes electricos 5. Revision, ajuste y lubricacion de componentes mecanicos. 6. Revision, ajuste y limpieza de componentes opticos. 7. Verificacion de estado de lampara 8. Prueba funcional</t>
  </si>
  <si>
    <t>PLACA 60454, Estéreomicroscopio marca ADVANCED OPTICAL referencia  SMT-54P S/N 73, FISIOLOGIA VEGETAL, FUSAGASUGA 1. Inspeccion general del equipo 2. Revision funcional 3. Limpieza general del equipo 4. Limpieza y revision de componentes electricos 5. Revision, ajuste y lubricacion de componentes mecanicos. 6. Revision, ajuste y limpieza de componentes opticos. 7. Verificacion de estado de lampara 8. Prueba funcional</t>
  </si>
  <si>
    <t>PLACA 60455, Estéreomicroscopio marca ADVANCED OPTICAL referencia  SMT-54P S/N 74, FISIOLOGIA VEGETAL. FUSAGASUGA 1. Inspeccion general del equipo 2. Revision funcional 3. Limpieza general del equipo 4. Limpieza y revision de componentes electricos 5. Revision, ajuste y lubricacion de componentes mecanicos. 6. Revision, ajuste y limpieza de componentes opticos. 7. Verificacion de estado de lampara 8. Prueba funcional</t>
  </si>
  <si>
    <t>PLACA 60456,Estéreomicroscopio marca ADVANCED OPTICAL referencia SMT-54P S/N 75, FISIOLOGIA VEGETAL, FUSAGASUGA 1. Inspeccion general del equipo 2. Revision funcional 3. Limpieza general del equipo 4. Limpieza y revision de componentes electricos 5. Revision, ajuste y lubricacion de componentes mecanicos. 6. Revision, ajuste y limpieza de componentes opticos. 7. Verificacion de estado de lampara 8. Prueba funcional</t>
  </si>
  <si>
    <t>PLACA 60457, Estéreomicroscopio marca ADVANCED OPTICAL referencia SMT-54P S/N 76, FISIOLOGIA VEGAETAL, FUAGASUGA 1. Inspeccion general del equipo 2. Revision funcional 3. Limpieza general del equipo 4. Limpieza y revision de componentes electricos 5. Revision, ajuste y lubricacion de componentes mecanicos. 6. Revision, ajuste y limpieza de componentes opticos. 7. Verificacion de estado de lampara 8. Prueba funcional</t>
  </si>
  <si>
    <t>PLACA 60458, Estéreomicroscopio marca ADVANCED OPTICAL referencia SMT-54P S/N 77, FISIOLOGIA VEGETAL, FUSAGASUGA 1. Inspeccion general del equipo 2. Revision funcional 3. Limpieza general del equipo 4. Limpieza y revision de componentes electricos 5. Revision, ajuste y lubricacion de componentes mecanicos. 6. Revision, ajuste y limpieza de componentes opticos. 7. Verificacion de estado de lampara 8. Prueba funcional</t>
  </si>
  <si>
    <t>PLACA 60459, Estéreomicroscopio marca ADVANCED OPTICAL referencia SMT-54P S/N 78, FISIOLOGIA VEGETAL, FUSAGASUGA 1. Inspeccion general del equipo 2. Revision funcional 3. Limpieza general del equipo 4. Limpieza y revision de componentes electricos 5. Revision, ajuste y lubricacion de componentes mecanicos. 6. Revision, ajuste y limpieza de componentes opticos. 7. Verificacion de estado de lampara 8. Prueba funcional</t>
  </si>
  <si>
    <t>PLACA 60460, Estéreomicroscopio marca ADVANCED OPTICAL referencia SMT-54P S/N 79, FISIOLOGIAA VEGETAL, FUSAGASUGA 1. Inspeccion general del equipo 2. Revision funcional 3. Limpieza general del equipo 4. Limpieza y revision de componentes electricos 5. Revision, ajuste y lubricacion de componentes mecanicos. 6. Revision, ajuste y limpieza de componentes opticos. 7. Verificacion de estado de lampara 8. Prueba funcional</t>
  </si>
  <si>
    <t>PLACA 60461Estéreomicroscopio marca ADVANCED OPTICAL referencia SMT-54P S/N 80, FISIOLOGIA VEGETAL, FUSAGASUGA 1. Inspeccion general del equipo 2. Revision funcional 3. Limpieza general del equipo 4. Limpieza y revision de componentes electricos 5. Revision, ajuste y lubricacion de componentes mecanicos. 6. Revision, ajuste y limpieza de componentes opticos. 7. Verificacion de estado de lampara 8. Prueba funcional</t>
  </si>
  <si>
    <t>PLACA 60462, Estéreomicroscopio marca ADVANCED OPTICAL referencia SMT-54P S/N 81, FISIOLOGIA VEGETAL, FUSAGASUGA 1. Inspeccion general del equipo 2. Revision funcional 3. Limpieza general del equipo 4. Limpieza y revision de componentes electricos 5. Revision, ajuste y lubricacion de componentes mecanicos. 6. Revision, ajuste y limpieza de componentes opticos. 7. Verificacion de estado de lampara 8. Prueba funcional</t>
  </si>
  <si>
    <t>PLACA 55354, MICROSCOPIO, LABORATORIO BIOQUIMICA, GIRARDOT 1. Inspeccion general del equipo 2. Revision funcional 3. Limpieza general del equipo 4. Limpieza y revision de componentes electricos 5. Revision, ajuste y lubricacion de componentes mecanicos. 6. Revision, ajuste y limpieza de componentes opticos. 7. Verificacion de estado de lampara 8. Prueba funcional</t>
  </si>
  <si>
    <t>PLACA 2004260, MICROSCOPIO, LABORATORIO BIOQUIMICA, GIRARDOT 1. Inspeccion general del equipo 2. Revision funcional 3. Limpieza general del equipo 4. Limpieza y revision de componentes electricos 5. Revision, ajuste y lubricacion de componentes mecanicos. 6. Revision, ajuste y limpieza de componentes opticos. 7. Verificacion de estado de lampara 8. Prueba funcional</t>
  </si>
  <si>
    <t>PLACA 2004263, MICROSCOPIO. LABORATORIO BIOQUIMICA, GIRARDOT
1.Inspeccion general del equipo
2.Revision funcional
3.Limpieza general del equipo
4.Limpieza y revision de componentes electricos
5.Revision, ajuste y lubricacion de componentes mecanicos.
6.Revision, ajuste y limpieza de componentes opticos.
7.Verificacion de estado de lámpara
8.Cambio de objetivos
9. Correjir iluminación
10.Prueba funcional</t>
  </si>
  <si>
    <t>PLACA  2017954. MICROSCOPIO, LABORATORIO BIOQUIMICA, GIRARDOT 1. Inspeccion general del equipo 2. Revision funcional 3. Limpieza general del equipo 4. Limpieza y revision de componentes electricos 5. Revision, ajuste y lubricacion de componentes mecanicos. 6. Revision, ajuste y limpieza de componentes opticos. 7. Verificacion de estado de lampara 8. Prueba funcional</t>
  </si>
  <si>
    <t>PLACA 2018666, MICROSCOPIO, LABORATORIO BIOQUIMICA, GIRARDOT 1. Inspeccion general del equipo 2. Revision funcional 3. Limpieza general del equipo 4. Limpieza y revision de componentes electricos 5. Revision, ajuste y lubricacion de componentes mecanicos. 6. Revision, ajuste y limpieza de componentes opticos. 7. Verificacion de estado de lampara 8. Prueba funcional</t>
  </si>
  <si>
    <t>PLACA 31616, MICROSCOPIO BINOCULAR MOTIC BA200 SERIAL, LABORATORIO DE CIENCIAS NATURALES, SOACHA
1.Inspeccion general del equipo
2.Revision funcional
3.Limpieza general del equipo
4.Limpieza y revision de componentes electricos
5.Revision, ajuste y lubricacion de componentes mecanicos.
6.Revision, ajuste y limpieza de componentes opticos.
7.Verificacion de estado de lámpara
8.Prueba funcional</t>
  </si>
  <si>
    <t>PLACA 31617, MICROSCOPIO BINOCULAR PREMIER SERIAL 235, laboratorio de ciencias naturales, SOACHA 1. Inspeccion general del equipo 2. Revision funcional 3. Limpieza general del equipo 4. Limpieza y revision de componentes electricos 5. Revision, ajuste y lubricacion de componentes mecanicos. 6. Revision, ajuste y limpieza de componentes opticos. 7. Verificacion de estado de lampara 8, Cambio de bombillo Lampara marca Generica 9. Prueba funcional</t>
  </si>
  <si>
    <t>PLACA 31618, MICROSCOPIO BINOCULAR PREMIER SERIAL 235, LABORATORIOS DE CIENCIAS NATURALES, SOACHA 1. Inspeccion general del equipo 2. Revision funcional 3. Limpieza general del equipo 4. Limpieza y revision de componentes electricos 5. Revision, ajuste y lubricacion de componentes mecanicos. 6. Revision, ajuste y limpieza de componentes opticos. 7. Verificacion de estado de lampara 8. Prueba funcional</t>
  </si>
  <si>
    <t>PLACA 31619, MICROSCOPIO BINOCULAR PREMIER SERIAL 235, LABORATORIO DE CIENCIAS NATURALES, SOACHA 1. Inspeccion general del equipo 2. Revision funcional 3. Limpieza general del equipo 4. Limpieza y revision de componentes electricos 5. Revision, ajuste y lubricacion de componentes mecanicos. 6. Revision, ajuste y limpieza de componentes opticos. 7. Verificacion de estado de lampara 8. Prueba funcional</t>
  </si>
  <si>
    <t>PLACA 34343, ESTEREOMICROSCOPIO MARCA KONUS 5420 MOD, LABORATORIO DE CIENCIAS NATURALES, SOACHA 1. Inspeccion general del equipo 2. Revision funcional 3. Limpieza general del equipo 4. Limpieza y revision de componentes electricos 5. Revision, ajuste y lubricacion de componentes mecanicos. 6. Revision, ajuste y limpieza de componentes opticos. 7. Verificacion de estado de lampara 8. Prueba funcional</t>
  </si>
  <si>
    <t>PLACA 34344, ESTEREOMICROSCOPIO MARCA KONUS 5420 MOD, LABORATORIO DE CIENCIAS NATURALES, SOACHA 1. Inspeccion general del equipo 2. Revision funcional 3. Limpieza general del equipo 4. Limpieza y revision de componentes electricos 5. Revision, ajuste y lubricacion de componentes mecanicos. 6. Revision, ajuste y limpieza de componentes opticos. 7. Verificacion de estado de lampara 8. Prueba funcional</t>
  </si>
  <si>
    <t>PLACA 34346, ESTEREOMICROSCOPIO BINOCULAR OPTIKS LEIC , LABORATORIO DE CIENCIAS NATURALES, SOACHA 1. Inspeccion general del equipo 2. Revision funcional 3. Limpieza general del equipo 4. Limpieza y revision de componentes electricos 5. Revision, ajuste y lubricacion de componentes mecanicos. 6. Revision, ajuste y limpieza de componentes opticos. 7. Verificacion de estado de lampara 8. Prueba funcional</t>
  </si>
  <si>
    <t>PLACA 42166, MICROSCOPIO MONOCULAR 600X, LSBORATORIO DE CIENCIAS NATURALES, SOACHA 1. Inspeccion general del equipo 2. Revision funcional 3. Limpieza general del equipo 4. Limpieza y revision de componentes electricos 5. Revision, ajuste y lubricacion de componentes mecanicos. 6. Revision, ajuste y limpieza de componentes opticos. 7. Verificacion de estado de lampara 8. Prueba funcional</t>
  </si>
  <si>
    <t>PLACA 42167, MICROSCOPIO MONOCULAR 600X, LABORATORIO CIENCIAS NATURALES, SOACHA 1. Inspeccion general del equipo 2. Revision funcional 3. Limpieza general del equipo 4. Limpieza y revision de componentes electricos 5. Revision, ajuste y lubricacion de componentes mecanicos. 6. Revision, ajuste y limpieza de componentes opticos. 7. Verificacion de estado de lampara 8. Prueba funcional</t>
  </si>
  <si>
    <t>PLACA 42168, MICROSCOPIO MONOCULAR 600X, LABORATORIOS DE CIENCIAS NATURALES, SOACHA 1. Inspeccion general del equipo 2. Revision funcional 3. Limpieza general del equipo 4. Limpieza y revision de componentes electricos 5. Revision, ajuste y lubricacion de componentes mecanicos. 6. Revision, ajuste y limpieza de componentes opticos. 7. Verificacion de estado de lampara 8. Prueba funcional</t>
  </si>
  <si>
    <t>PLACA 42169, MICROSCOPIO MONOCULAR 600X, LABORATORIOS DE CIENCIAS NATURALES, SOACHA 1. Inspeccion general del equipo 2. Revision funcional 3. Limpieza general del equipo 4. Limpieza y revision de componentes electricos 5. Revision, ajuste y lubricacion de componentes mecanicos. 6. Revision, ajuste y limpieza de componentes opticos. 7. Verificacion de estado de lampara 8. Prueba funcional</t>
  </si>
  <si>
    <t>PLACA 42170, MICROSCOPIO MONOCULAR 600X, LABORATORIODE CIENCIAS NATURALES, SOACHA 1. Inspeccion general del equipo 2. Revision funcional 3. Limpieza general del equipo 4. Limpieza y revision de componentes electricos 5. Revision, ajuste y lubricacion de componentes mecanicos. 6. Revision, ajuste y limpieza de componentes opticos. 7. Verificacion de estado de lampara 8. Prueba funcional</t>
  </si>
  <si>
    <t>PLACA 42171, MICROSCOPIO MONOCULAR 600X, LABORATORIO DE CIENCIAS NATURALES, SOACHA 1. Inspeccion general del equipo 2. Revision funcional 3. Limpieza general del equipo 4. Limpieza y revision de componentes electricos 5. Revision, ajuste y lubricacion de componentes mecanicos. 6. Revision, ajuste y limpieza de componentes opticos. 7. Verificacion de estado de lampara 8, Cambio de bombillo Lampara marca Generica 9. Prueba funcional </t>
  </si>
  <si>
    <t>PLACA 42172, MICROSCOPIO MONOCULAR 600X, LABORATORIO DE CIENCIAS NATURALES, SOACHA 1. Inspeccion general del equipo 2. Revision funcional 3. Limpieza general del equipo 4. Limpieza y revision de componentes electricos 5. Revision, ajuste y lubricacion de componentes mecanicos. 6. Revision, ajuste y limpieza de componentes opticos. 7. Verificacion de estado de lampara 8. Prueba funcional</t>
  </si>
  <si>
    <t>PLACA 42173, MICROSCOPIO MONOCULAR 600X, LABORATORIO DE CIENCIAS NATURALES, SOACHA 1. Inspeccion general del equipo 2. Revision funcional 3. Limpieza general del equipo 4. Limpieza y revision de componentes electricos 5. Revision, ajuste y lubricacion de componentes mecanicos. 6. Revision, ajuste y limpieza de componentes opticos. 7. Verificacion de estado de lampara 8. Prueba funcional</t>
  </si>
  <si>
    <t>PLACA 47626, Microscopio binocular LEICA, modelo DM 500, LABORATORIO QUIMICA Y BIOLOGIA, UBATE 1. Inspeccion general del equipo 2. Revision funcional 3. Limpieza general del equipo 4. Limpieza y revision de componentes electricos 5. Revision, ajuste y lubricacion de componentes mecanicos. 6. Revision, ajuste y limpieza de componentes opticos. 7. Verificacion de estado de lampara 8. Prueba funcional</t>
  </si>
  <si>
    <t>PLACA 47630, Microscopio binocular LEICA, modelo DM 500, LABORATORIO QUIMICA Y BIOLOGIA, UBATE 1. Inspeccion general del equipo 2. Revision funcional 3. Limpieza general del equipo 4. Limpieza y revision de componentes electricos 5. Revision, ajuste y lubricacion de componentes mecanicos. 6. Revision, ajuste y limpieza de componentes opticos. 7. Verificacion de estado de lampara 8. Prueba funcional</t>
  </si>
  <si>
    <t>PLACA 47632, Microscopio binocular LEICA, modelo DM 500, LABORATORIO QUIMICA Y BIOLOGIA, UBATE 1. Inspeccion general del equipo 2. Revision funcional 3. Limpieza general del equipo 4. Limpieza y revision de componentes electricos 5. Revision, ajuste y lubricacion de componentes mecanicos. 6. Revision, ajuste y limpieza de componentes opticos. 7. Verificacion de estado de lampara 8. Prueba funcional</t>
  </si>
  <si>
    <t>placa 47633, Estereomicroscopio LEICA, modelo EZ4, Laboratorio quimica y Biologia, UBATE 1. Inspeccion general del equipo 2. Revision funcional 3. Limpieza general del equipo 4. Limpieza y revision de componentes electricos 5. Revision, ajuste y lubricacion de componentes mecanicos. 6. Revision, ajuste y limpieza de componentes opticos. 7. Verificacion de estado de lampara 8. Prueba funcional</t>
  </si>
  <si>
    <t>PLACA 47636, Estereomicroscopio LEICA, modelo EZ4, Laboratorio Química y Biología, UBATE 1. Inspeccion general del equipo 2. Revision funcional 3. Limpieza general del equipo 4. Limpieza y revision de componentes electricos 5. Revision, ajuste y lubricacion de componentes mecanicos. 6. Revision, ajuste y limpieza de componentes opticos. 7. Verificacion de estado de lampara 8. Prueba funcional</t>
  </si>
  <si>
    <t>PLACA 3005229, Microscopio binocular LEICA, modelo GALEN III, Laboratorio quimica y biologia, UBATE 1. Inspeccion general del equipo 2. Revision funcional 3. Limpieza general del equipo 4. Limpieza y revision de componentes electricos 5. Revision, ajuste y lubricacion de componentes mecanicos. 6. Revision, ajuste y limpieza de componentes opticos. 7. Verificacion de estado de lampara. 8.Cambio de oculares10 X Genericos para advanced. 9. Prueba funcional</t>
  </si>
  <si>
    <t>PLACA 3006253, Microscopio binocular LEICA, modelo CME, LABORATORIO QUIMICA Y BIOLOGIA, UBATE 1. Inspeccion general del equipo 2. Revision funcional 3. Limpieza general del equipo 4. Limpieza y revision de componentes electricos 5. Revision, ajuste y lubricacion de componentes mecanicos. 6. Revision, ajuste y limpieza de componentes opticos. 7. Verificacion de estado de lampara 8. Prueba funcional</t>
  </si>
  <si>
    <t>PLACA 3006254, Microscopio binocular LEICA, modelo CME, LABORATORIO QUIMICA Y BIOLOGIA, UBATE 1. Inspeccion general del equipo 2. Revision funcional 3. Limpieza general del equipo 4. Limpieza y revision de componentes electricos 5. Revision, ajuste y lubricacion de componentes mecanicos. 6. Revision, ajuste y limpieza de componentes opticos. 7. Verificacion de estado de lampara 8. Prueba funcional</t>
  </si>
  <si>
    <t>PLACA 3006255, Estereomicroscopio LEICA, modelo Z-45L, LABORATORIO QUIMICA Y BIOLOGIA, UBATE
1.Inspeccion general del equipo
2.Revision funcional
3.Limpieza general del equipo
4.Limpieza y revision de componentes electricos
5.Revision, ajuste y lubricacion de componentes mecanicos.
6.Revision, ajuste y limpieza de componentes opticos.
7.Verificacion de estado de lampara
8.Prueba funcional</t>
  </si>
  <si>
    <t>PLACA 3006256, Microscopio binocular LEICA, modelo CME, LABORATORIO QUIMICA Y BIOLOGIA, UBATE 1. Inspeccion general del equipo 2. Revision funcional 3. Limpieza general del equipo 4. Limpieza y revision de componentes electricos 5. Revision, ajuste y lubricacion de componentes mecanicos. 6. Revision, ajuste y limpieza de componentes opticos. 7. Verificacion de estado de lampara 8. Prueba funcional</t>
  </si>
  <si>
    <t>PLACA 3008584, Estereomicroscopio CARL ZEISS, modelo DV4, LABORATORIO QUIMICA Y BIOLOGIA, UBATE 1. Inspeccion general del equipo 2. Revision funcional 3. Limpieza general del equipo 4. Limpieza y revision de componentes electricos 5. Revision, ajuste y lubricacion de componentes mecanicos. 6. Revision, ajuste y limpieza de componentes opticos. 7. Verificacion de estado de lampara 8. Prueba funcional</t>
  </si>
  <si>
    <t>PLACA 47624, Microscopio LEICA, modelo DM 500, LABORATORIO MICROBIOLOGIA, UBATE 1. Inspeccion general del equipo 2. Revision funcional 3. Limpieza general del equipo 4. Limpieza y revision de componentes electricos 5. Revision, ajuste y lubricacion de componentes mecanicos. 6. Revision, ajuste y limpieza de componentes opticos. 7. Verificacion de estado de lampara 8. Prueba funcional</t>
  </si>
  <si>
    <t>PLACA 47625, Microscopio LEICA, modelo DM 500, Laboratorio Microbiología, UBATE
1.	Inspeccion general del equipo
2.	Revision funcional
3.	Limpieza general del equipo
4.	Limpieza y revision de componentes electricos
5.	Revision, ajuste y lubricacion de componentes mecanicos.
6.	Revision, ajuste y limpieza de componentes opticos.
7.	Verificacion de estado de lampara
8.	Prueba funcional</t>
  </si>
  <si>
    <t>PLACA 47627, Microscopio LEICA, modelo DM 500, LABORATORIO MICROBIOLOGIA, UBATE
1.	Inspeccion general del equipo
2.	Revision funcional
3.	Limpieza general del equipo
4.	Limpieza y revision de componentes electricos
5.	Revision, ajuste y lubricacion de componentes mecanicos.
6.	Revision, ajuste y limpieza de componentes opticos.
7.	Verificacion de estado de lampara. 8.Cambio de oculares10 X Leica Originales.
9. Prueba funcional</t>
  </si>
  <si>
    <t>PLACA 47628, Microscopio LEICA, modelo DM 500, LABORATORIO MICROBIOLOGIA, UBATE
1.	Inspeccion general del equipo
2.	Revision funcional
3.	Limpieza general del equipo
4.	Limpieza y revision de componentes electricos
5.	Revision, ajuste y lubricacion de componentes mecanicos.
6.	Revision, ajuste y limpieza de componentes opticos.
7.	Verificacion de estado de lampara
8.	Prueba funcional</t>
  </si>
  <si>
    <t>PLACA 47629, Microscopio LEICA, modelo DM 500, LABORATORIO MICROBIOLOGIA, UBATE
1.	Inspeccion general del equipo
2.	Revision funcional
3.	Limpieza general del equipo
4.	Limpieza y revision de componentes electricos
5.	Revision, ajuste y lubricacion de componentes mecanicos.
6.	Revision, ajuste y limpieza de componentes opticos.
7.	Verificacion de estado de lampara
8.	Prueba funcional</t>
  </si>
  <si>
    <t>PLACA 47631, Microscopio LEICA, modelo DM 500, LABORATORIO MICROBIOLOGIA, UBATE
1.	Inspeccion general del equipo
2.	Revision funcional
3.	Limpieza general del equipo
4.	Limpieza y revision de componentes electricos
5.	Revision, ajuste y lubricacion de componentes mecanicos.
6.	Revision, ajuste y limpieza de componentes opticos.
7.	Verificacion de estado de lampara
8.	Prueba funcional</t>
  </si>
  <si>
    <t>PLACA 47635, Estereomicroscopio LEICA, modelo EZ4, LABORATORIO MICROBIOLOGIA, UBATE
1.	Inspeccion general del equipo
2.	Revision funcional
3.	Limpieza general del equipo
4.	Limpieza y revision de componentes electricos
5.	Revision, ajuste y lubricacion de componentes mecanicos.
6.	Revision, ajuste y limpieza de componentes opticos.
7.	Verificacion de estado de lampara
8.	Prueba funcional</t>
  </si>
  <si>
    <r>
      <t>BOLSA DE REPUESTOS  PARA LOS EQUIPOS QUE REQUIEREN CAMBIO DE PARTES NO CONTEMPLADAS EN EL MANTENIMIENTO CORRECTIVO DE LOS ITEMS ANTERIORMENTE NOMBRADOS, ESTA BOLSA DE REPUESTOS TIENE EL VALOR DE </t>
    </r>
    <r>
      <rPr>
        <b/>
        <sz val="11"/>
        <color theme="1"/>
        <rFont val="Arial"/>
        <family val="2"/>
      </rPr>
      <t>CINCO MILLONES DE PESOS ( $ 5.000.000) IVA INCLUIDO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</si>
</sst>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2" formatCode="_-&quot;$&quot;\ * #,##0_-;\-&quot;$&quot;\ * #,##0_-;_-&quot;$&quot;\ * &quot;-&quot;_-;_-@_-"/>
    <numFmt numFmtId="41" formatCode="_-* #,##0_-;\-* #,##0_-;_-* &quot;-&quot;_-;_-@_-"/>
    <numFmt numFmtId="43" formatCode="_-* #,##0.00_-;\-* #,##0.00_-;_-* &quot;-&quot;??_-;_-@_-"/>
  </numFmts>
  <fonts count="30"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name val="Arial"/>
      <family val="2"/>
    </font>
  </fonts>
  <fills count="35">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rgb="FF000000"/>
      </left>
      <right style="thin">
        <color rgb="FF000000"/>
      </right>
      <top style="thin">
        <color rgb="FF000000"/>
      </top>
      <bottom style="thin">
        <color rgb="FF000000"/>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rgb="FF4B514E"/>
      </bottom>
      <diagonal/>
    </border>
    <border>
      <left style="medium">
        <color indexed="64"/>
      </left>
      <right style="medium">
        <color indexed="64"/>
      </right>
      <top style="thin">
        <color rgb="FF4B514E"/>
      </top>
      <bottom style="thin">
        <color rgb="FF4B514E"/>
      </bottom>
      <diagonal/>
    </border>
    <border>
      <left style="medium">
        <color indexed="64"/>
      </left>
      <right style="medium">
        <color indexed="64"/>
      </right>
      <top style="thin">
        <color rgb="FF4B514E"/>
      </top>
      <bottom style="medium">
        <color indexed="64"/>
      </bottom>
      <diagonal/>
    </border>
  </borders>
  <cellStyleXfs count="47">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19" applyNumberFormat="0" applyFill="0" applyAlignment="0" applyProtection="0"/>
    <xf numFmtId="0" fontId="15" fillId="0" borderId="20" applyNumberFormat="0" applyFill="0" applyAlignment="0" applyProtection="0"/>
    <xf numFmtId="0" fontId="16" fillId="0" borderId="21"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22" applyNumberFormat="0" applyAlignment="0" applyProtection="0"/>
    <xf numFmtId="0" fontId="21" fillId="8" borderId="23" applyNumberFormat="0" applyAlignment="0" applyProtection="0"/>
    <xf numFmtId="0" fontId="22" fillId="8" borderId="22" applyNumberFormat="0" applyAlignment="0" applyProtection="0"/>
    <xf numFmtId="0" fontId="23" fillId="0" borderId="24" applyNumberFormat="0" applyFill="0" applyAlignment="0" applyProtection="0"/>
    <xf numFmtId="0" fontId="24" fillId="9" borderId="25" applyNumberFormat="0" applyAlignment="0" applyProtection="0"/>
    <xf numFmtId="0" fontId="25" fillId="0" borderId="0" applyNumberFormat="0" applyFill="0" applyBorder="0" applyAlignment="0" applyProtection="0"/>
    <xf numFmtId="0" fontId="5" fillId="10" borderId="26" applyNumberFormat="0" applyFont="0" applyAlignment="0" applyProtection="0"/>
    <xf numFmtId="0" fontId="26" fillId="0" borderId="0" applyNumberFormat="0" applyFill="0" applyBorder="0" applyAlignment="0" applyProtection="0"/>
    <xf numFmtId="0" fontId="27" fillId="0" borderId="27"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42" fontId="5" fillId="0" borderId="0" applyFont="0" applyFill="0" applyBorder="0" applyAlignment="0" applyProtection="0"/>
  </cellStyleXfs>
  <cellXfs count="98">
    <xf numFmtId="0" fontId="0" fillId="0" borderId="0" xfId="0"/>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1" fillId="2" borderId="6" xfId="0" applyFont="1" applyFill="1" applyBorder="1" applyAlignment="1" applyProtection="1">
      <alignment horizontal="center" vertical="center" wrapText="1"/>
      <protection locked="0"/>
    </xf>
    <xf numFmtId="0" fontId="1" fillId="2" borderId="0" xfId="0" applyFont="1" applyFill="1" applyProtection="1">
      <protection locked="0"/>
    </xf>
    <xf numFmtId="43" fontId="12" fillId="0" borderId="1" xfId="3" applyFont="1" applyFill="1" applyBorder="1" applyAlignment="1" applyProtection="1">
      <alignment horizontal="center" vertical="center"/>
      <protection locked="0"/>
    </xf>
    <xf numFmtId="9" fontId="3" fillId="0" borderId="1" xfId="1" applyFont="1" applyFill="1" applyBorder="1" applyAlignment="1" applyProtection="1">
      <alignment horizontal="center" vertical="center"/>
      <protection locked="0"/>
    </xf>
    <xf numFmtId="0" fontId="1" fillId="2" borderId="0" xfId="0" applyFont="1" applyFill="1" applyProtection="1">
      <protection hidden="1"/>
    </xf>
    <xf numFmtId="0" fontId="1" fillId="2" borderId="0" xfId="0" applyFont="1" applyFill="1" applyAlignment="1" applyProtection="1">
      <alignment horizontal="center"/>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Border="1" applyAlignment="1" applyProtection="1">
      <alignment horizontal="left"/>
      <protection hidden="1"/>
    </xf>
    <xf numFmtId="0" fontId="9" fillId="2" borderId="1" xfId="0" applyFont="1" applyFill="1" applyBorder="1" applyAlignment="1" applyProtection="1">
      <alignment vertical="center"/>
      <protection hidden="1"/>
    </xf>
    <xf numFmtId="0" fontId="9" fillId="2" borderId="3" xfId="0" applyFont="1" applyFill="1" applyBorder="1" applyAlignment="1" applyProtection="1">
      <alignment vertical="center"/>
      <protection hidden="1"/>
    </xf>
    <xf numFmtId="0" fontId="6" fillId="2" borderId="0" xfId="0" applyFont="1" applyFill="1" applyBorder="1" applyAlignment="1" applyProtection="1">
      <alignment horizontal="left"/>
      <protection hidden="1"/>
    </xf>
    <xf numFmtId="0" fontId="9" fillId="2" borderId="0" xfId="0" applyFont="1" applyFill="1" applyBorder="1" applyAlignment="1" applyProtection="1">
      <alignment horizontal="left"/>
      <protection hidden="1"/>
    </xf>
    <xf numFmtId="0" fontId="1" fillId="2" borderId="0" xfId="0" applyFont="1" applyFill="1" applyBorder="1" applyAlignment="1" applyProtection="1">
      <alignment horizontal="left"/>
      <protection hidden="1"/>
    </xf>
    <xf numFmtId="0" fontId="3" fillId="2" borderId="0" xfId="0" applyFont="1" applyFill="1" applyBorder="1" applyAlignment="1" applyProtection="1">
      <alignment horizontal="center" vertical="center"/>
      <protection hidden="1"/>
    </xf>
    <xf numFmtId="0" fontId="1" fillId="2" borderId="0" xfId="0" applyFont="1" applyFill="1" applyAlignment="1" applyProtection="1">
      <alignment horizontal="left"/>
      <protection hidden="1"/>
    </xf>
    <xf numFmtId="0" fontId="8" fillId="3" borderId="1" xfId="0"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top" wrapText="1"/>
      <protection hidden="1"/>
    </xf>
    <xf numFmtId="0" fontId="0" fillId="2" borderId="0" xfId="0" applyFill="1" applyAlignment="1" applyProtection="1">
      <alignment vertical="center"/>
      <protection hidden="1"/>
    </xf>
    <xf numFmtId="0" fontId="3" fillId="0" borderId="2" xfId="0" applyFont="1" applyFill="1" applyBorder="1" applyAlignment="1" applyProtection="1">
      <alignment horizontal="center" vertical="center"/>
      <protection hidden="1"/>
    </xf>
    <xf numFmtId="0" fontId="3" fillId="0" borderId="0" xfId="0" applyFont="1" applyAlignment="1" applyProtection="1">
      <alignment vertical="center"/>
      <protection hidden="1"/>
    </xf>
    <xf numFmtId="9" fontId="0" fillId="0" borderId="0" xfId="0" applyNumberFormat="1"/>
    <xf numFmtId="0" fontId="1" fillId="2" borderId="0" xfId="0" applyFont="1" applyFill="1" applyBorder="1" applyAlignment="1" applyProtection="1">
      <alignment horizontal="center" vertical="center" wrapText="1"/>
      <protection hidden="1"/>
    </xf>
    <xf numFmtId="0" fontId="1" fillId="0" borderId="18" xfId="0" applyFont="1" applyBorder="1" applyAlignment="1" applyProtection="1">
      <alignment horizontal="center" vertical="center" wrapText="1"/>
      <protection hidden="1"/>
    </xf>
    <xf numFmtId="0" fontId="3" fillId="2" borderId="0" xfId="0" applyFont="1" applyFill="1" applyBorder="1" applyAlignment="1" applyProtection="1">
      <alignment horizontal="center" vertical="center"/>
      <protection locked="0"/>
    </xf>
    <xf numFmtId="0" fontId="3" fillId="0" borderId="2" xfId="0" applyFont="1" applyBorder="1" applyAlignment="1" applyProtection="1">
      <alignment horizontal="left" vertical="center" wrapText="1"/>
      <protection hidden="1"/>
    </xf>
    <xf numFmtId="0" fontId="3" fillId="0" borderId="28" xfId="0" applyFont="1" applyBorder="1" applyAlignment="1" applyProtection="1">
      <alignment horizontal="left" vertical="center" wrapText="1"/>
      <protection hidden="1"/>
    </xf>
    <xf numFmtId="0" fontId="3" fillId="0" borderId="1" xfId="0" applyFont="1" applyBorder="1" applyAlignment="1" applyProtection="1">
      <alignment horizontal="left" vertical="center" wrapText="1"/>
      <protection hidden="1"/>
    </xf>
    <xf numFmtId="0" fontId="6" fillId="2" borderId="16" xfId="0" applyFont="1" applyFill="1" applyBorder="1" applyAlignment="1" applyProtection="1">
      <alignment horizontal="center" vertical="center"/>
      <protection hidden="1"/>
    </xf>
    <xf numFmtId="0" fontId="6" fillId="2" borderId="17" xfId="0" applyFont="1" applyFill="1" applyBorder="1" applyAlignment="1" applyProtection="1">
      <alignment horizontal="center" vertical="center"/>
      <protection hidden="1"/>
    </xf>
    <xf numFmtId="0" fontId="3" fillId="2" borderId="1" xfId="0" applyFont="1" applyFill="1" applyBorder="1" applyAlignment="1" applyProtection="1">
      <alignment horizontal="left"/>
      <protection locked="0"/>
    </xf>
    <xf numFmtId="0" fontId="9" fillId="2" borderId="14" xfId="0" applyFont="1" applyFill="1" applyBorder="1" applyAlignment="1" applyProtection="1">
      <alignment horizontal="center"/>
      <protection hidden="1"/>
    </xf>
    <xf numFmtId="0" fontId="8" fillId="3" borderId="3" xfId="0" applyFont="1" applyFill="1" applyBorder="1" applyAlignment="1" applyProtection="1">
      <alignment horizontal="center" vertical="center" wrapText="1"/>
      <protection hidden="1"/>
    </xf>
    <xf numFmtId="0" fontId="8" fillId="3" borderId="4" xfId="0" applyFont="1" applyFill="1" applyBorder="1" applyAlignment="1" applyProtection="1">
      <alignment horizontal="center" vertical="center" wrapText="1"/>
      <protection hidden="1"/>
    </xf>
    <xf numFmtId="0" fontId="8" fillId="3" borderId="13" xfId="0" applyFont="1" applyFill="1" applyBorder="1" applyAlignment="1" applyProtection="1">
      <alignment horizontal="center" vertical="center" wrapText="1"/>
      <protection hidden="1"/>
    </xf>
    <xf numFmtId="0" fontId="6" fillId="2" borderId="3"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5" xfId="0" applyFont="1" applyFill="1" applyBorder="1" applyAlignment="1" applyProtection="1">
      <alignment horizontal="center"/>
      <protection locked="0"/>
    </xf>
    <xf numFmtId="0" fontId="3" fillId="2" borderId="15" xfId="0" applyFont="1" applyFill="1" applyBorder="1" applyAlignment="1" applyProtection="1">
      <alignment horizontal="center" vertical="center" wrapText="1"/>
      <protection hidden="1"/>
    </xf>
    <xf numFmtId="43" fontId="3" fillId="0" borderId="1" xfId="3" applyFont="1" applyBorder="1" applyAlignment="1" applyProtection="1">
      <alignment horizontal="center" vertical="center" wrapText="1"/>
      <protection hidden="1"/>
    </xf>
    <xf numFmtId="43" fontId="6" fillId="0" borderId="3" xfId="3" applyFont="1" applyBorder="1" applyAlignment="1" applyProtection="1">
      <alignment horizontal="center" vertical="center"/>
      <protection hidden="1"/>
    </xf>
    <xf numFmtId="43" fontId="6" fillId="0" borderId="5" xfId="3" applyFont="1" applyBorder="1" applyAlignment="1" applyProtection="1">
      <alignment horizontal="center" vertical="center"/>
      <protection hidden="1"/>
    </xf>
    <xf numFmtId="43" fontId="3" fillId="0" borderId="3" xfId="3" applyFont="1" applyBorder="1" applyAlignment="1" applyProtection="1">
      <alignment horizontal="center" vertical="center"/>
      <protection hidden="1"/>
    </xf>
    <xf numFmtId="43" fontId="3" fillId="0" borderId="5" xfId="3" applyFont="1" applyBorder="1" applyAlignment="1" applyProtection="1">
      <alignment horizontal="center" vertical="center"/>
      <protection hidden="1"/>
    </xf>
    <xf numFmtId="0" fontId="2" fillId="0" borderId="30" xfId="0" applyFont="1" applyBorder="1" applyAlignment="1" applyProtection="1">
      <alignment vertical="top" wrapText="1"/>
      <protection hidden="1"/>
    </xf>
    <xf numFmtId="0" fontId="2" fillId="0" borderId="31" xfId="0" applyFont="1" applyBorder="1" applyAlignment="1" applyProtection="1">
      <alignment vertical="top" wrapText="1"/>
      <protection hidden="1"/>
    </xf>
    <xf numFmtId="0" fontId="2" fillId="0" borderId="32" xfId="0" applyFont="1" applyBorder="1" applyAlignment="1" applyProtection="1">
      <alignment vertical="top" wrapText="1"/>
      <protection hidden="1"/>
    </xf>
    <xf numFmtId="0" fontId="8" fillId="3" borderId="7" xfId="0" applyFont="1" applyFill="1" applyBorder="1" applyAlignment="1" applyProtection="1">
      <alignment horizontal="center" vertical="center" wrapText="1"/>
      <protection hidden="1"/>
    </xf>
    <xf numFmtId="0" fontId="8" fillId="3" borderId="8"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0" fontId="8" fillId="3" borderId="10" xfId="0" applyFont="1" applyFill="1" applyBorder="1" applyAlignment="1" applyProtection="1">
      <alignment horizontal="center" vertical="center" wrapText="1"/>
      <protection hidden="1"/>
    </xf>
    <xf numFmtId="0" fontId="8" fillId="3" borderId="11" xfId="0" applyFont="1" applyFill="1" applyBorder="1" applyAlignment="1" applyProtection="1">
      <alignment horizontal="center" vertical="center" wrapText="1"/>
      <protection hidden="1"/>
    </xf>
    <xf numFmtId="0" fontId="8" fillId="3" borderId="12" xfId="0" applyFont="1" applyFill="1" applyBorder="1" applyAlignment="1" applyProtection="1">
      <alignment horizontal="center" vertical="center" wrapText="1"/>
      <protection hidden="1"/>
    </xf>
    <xf numFmtId="0" fontId="4" fillId="2" borderId="16" xfId="0" applyFont="1" applyFill="1" applyBorder="1" applyAlignment="1" applyProtection="1">
      <alignment horizontal="center" vertical="center" wrapText="1"/>
      <protection hidden="1"/>
    </xf>
    <xf numFmtId="0" fontId="4" fillId="2" borderId="17" xfId="0" applyFont="1" applyFill="1" applyBorder="1" applyAlignment="1" applyProtection="1">
      <alignment horizontal="center" vertical="center" wrapText="1"/>
      <protection hidden="1"/>
    </xf>
    <xf numFmtId="0" fontId="4" fillId="2" borderId="29" xfId="0" applyFont="1" applyFill="1" applyBorder="1" applyAlignment="1" applyProtection="1">
      <alignment horizontal="center" vertical="center" wrapText="1"/>
      <protection hidden="1"/>
    </xf>
    <xf numFmtId="0" fontId="4" fillId="2" borderId="9" xfId="0" applyFont="1" applyFill="1" applyBorder="1" applyAlignment="1" applyProtection="1">
      <alignment horizontal="center" vertical="center" wrapText="1"/>
      <protection hidden="1"/>
    </xf>
    <xf numFmtId="0" fontId="4" fillId="2" borderId="0" xfId="0" applyFont="1" applyFill="1" applyBorder="1" applyAlignment="1" applyProtection="1">
      <alignment horizontal="center" vertical="center" wrapText="1"/>
      <protection hidden="1"/>
    </xf>
    <xf numFmtId="0" fontId="4" fillId="2" borderId="10" xfId="0" applyFont="1" applyFill="1" applyBorder="1" applyAlignment="1" applyProtection="1">
      <alignment horizontal="center" vertical="center" wrapText="1"/>
      <protection hidden="1"/>
    </xf>
    <xf numFmtId="0" fontId="4" fillId="2" borderId="7" xfId="0" applyFont="1" applyFill="1" applyBorder="1" applyAlignment="1" applyProtection="1">
      <alignment horizontal="center" vertical="center" wrapText="1"/>
      <protection hidden="1"/>
    </xf>
    <xf numFmtId="0" fontId="4" fillId="2" borderId="14" xfId="0" applyFont="1" applyFill="1" applyBorder="1" applyAlignment="1" applyProtection="1">
      <alignment horizontal="center" vertical="center" wrapText="1"/>
      <protection hidden="1"/>
    </xf>
    <xf numFmtId="0" fontId="4" fillId="2" borderId="8" xfId="0" applyFont="1" applyFill="1" applyBorder="1" applyAlignment="1" applyProtection="1">
      <alignment horizontal="center" vertical="center" wrapText="1"/>
      <protection hidden="1"/>
    </xf>
    <xf numFmtId="0" fontId="4" fillId="2" borderId="11" xfId="0" applyFont="1" applyFill="1" applyBorder="1" applyAlignment="1" applyProtection="1">
      <alignment horizontal="center" vertical="center" wrapText="1"/>
      <protection hidden="1"/>
    </xf>
    <xf numFmtId="0" fontId="4" fillId="2" borderId="15" xfId="0" applyFont="1" applyFill="1" applyBorder="1" applyAlignment="1" applyProtection="1">
      <alignment horizontal="center" vertical="center" wrapText="1"/>
      <protection hidden="1"/>
    </xf>
    <xf numFmtId="0" fontId="4" fillId="2" borderId="12" xfId="0" applyFont="1" applyFill="1" applyBorder="1" applyAlignment="1" applyProtection="1">
      <alignment horizontal="center" vertical="center" wrapText="1"/>
      <protection hidden="1"/>
    </xf>
    <xf numFmtId="43" fontId="6" fillId="0" borderId="3" xfId="3" applyFont="1" applyBorder="1" applyAlignment="1" applyProtection="1">
      <alignment horizontal="center" vertical="center" wrapText="1"/>
      <protection hidden="1"/>
    </xf>
    <xf numFmtId="43" fontId="6" fillId="0" borderId="5"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wrapText="1"/>
      <protection hidden="1"/>
    </xf>
    <xf numFmtId="43" fontId="3" fillId="0" borderId="5" xfId="3" applyFont="1" applyBorder="1" applyAlignment="1" applyProtection="1">
      <alignment horizontal="center" vertical="center" wrapText="1"/>
      <protection hidden="1"/>
    </xf>
    <xf numFmtId="0" fontId="4" fillId="0" borderId="7"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9"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11" xfId="0" applyFont="1" applyBorder="1" applyAlignment="1" applyProtection="1">
      <alignment horizontal="center" vertical="center" wrapText="1"/>
      <protection hidden="1"/>
    </xf>
    <xf numFmtId="0" fontId="4" fillId="0" borderId="12" xfId="0" applyFont="1" applyBorder="1" applyAlignment="1" applyProtection="1">
      <alignment horizontal="center" vertical="center" wrapText="1"/>
      <protection hidden="1"/>
    </xf>
    <xf numFmtId="0" fontId="1" fillId="0" borderId="18" xfId="0" applyFont="1" applyBorder="1" applyAlignment="1">
      <alignment wrapText="1"/>
    </xf>
    <xf numFmtId="0" fontId="3" fillId="0" borderId="2" xfId="0" applyFont="1" applyBorder="1" applyAlignment="1" applyProtection="1">
      <alignment horizontal="left" vertical="center" wrapText="1"/>
      <protection locked="0"/>
    </xf>
    <xf numFmtId="42" fontId="1" fillId="0" borderId="18" xfId="46" applyFont="1" applyBorder="1" applyAlignment="1" applyProtection="1">
      <alignment horizontal="center" vertical="center" wrapText="1"/>
      <protection hidden="1"/>
    </xf>
    <xf numFmtId="0" fontId="1" fillId="0" borderId="18" xfId="0" applyFont="1" applyBorder="1" applyAlignment="1">
      <alignment vertical="center" wrapText="1"/>
    </xf>
    <xf numFmtId="0" fontId="9" fillId="0" borderId="18" xfId="0" applyFont="1" applyBorder="1" applyAlignment="1" applyProtection="1">
      <alignment horizontal="center" vertical="center" wrapText="1"/>
      <protection hidden="1"/>
    </xf>
    <xf numFmtId="42" fontId="9" fillId="0" borderId="18" xfId="46" applyFont="1" applyBorder="1" applyAlignment="1" applyProtection="1">
      <alignment horizontal="center" vertical="center" wrapText="1"/>
      <protection hidden="1"/>
    </xf>
    <xf numFmtId="43" fontId="29" fillId="0" borderId="1" xfId="3" applyFont="1" applyFill="1" applyBorder="1" applyAlignment="1" applyProtection="1">
      <alignment horizontal="center" vertical="center"/>
      <protection locked="0"/>
    </xf>
    <xf numFmtId="9" fontId="6" fillId="0" borderId="1" xfId="1" applyFont="1" applyFill="1" applyBorder="1" applyAlignment="1" applyProtection="1">
      <alignment horizontal="center" vertical="center"/>
      <protection locked="0"/>
    </xf>
    <xf numFmtId="43" fontId="6" fillId="0" borderId="1" xfId="3" applyFont="1" applyFill="1" applyBorder="1" applyAlignment="1" applyProtection="1">
      <alignment horizontal="center" vertical="center"/>
      <protection hidden="1"/>
    </xf>
    <xf numFmtId="43" fontId="6" fillId="0" borderId="1" xfId="3" applyFont="1" applyFill="1" applyBorder="1" applyAlignment="1" applyProtection="1">
      <alignment vertical="center"/>
      <protection hidden="1"/>
    </xf>
  </cellXfs>
  <cellStyles count="47">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xr:uid="{00000000-0005-0000-0000-000021000000}"/>
    <cellStyle name="Millares 2" xfId="3" xr:uid="{00000000-0005-0000-0000-000022000000}"/>
    <cellStyle name="Moneda [0]" xfId="46" builtinId="7"/>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170345</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262"/>
  <sheetViews>
    <sheetView tabSelected="1" zoomScale="70" zoomScaleNormal="70" zoomScaleSheetLayoutView="70" zoomScalePageLayoutView="55" workbookViewId="0">
      <selection activeCell="C244" sqref="C244"/>
    </sheetView>
  </sheetViews>
  <sheetFormatPr baseColWidth="10" defaultColWidth="11.42578125" defaultRowHeight="15" x14ac:dyDescent="0.25"/>
  <cols>
    <col min="1" max="1" width="10.7109375" style="11" customWidth="1"/>
    <col min="2" max="2" width="62.85546875" style="11" customWidth="1"/>
    <col min="3" max="3" width="13.42578125" style="11" customWidth="1"/>
    <col min="4" max="4" width="13.28515625" style="11" customWidth="1"/>
    <col min="5" max="6" width="17" style="11" customWidth="1"/>
    <col min="7" max="7" width="12.85546875" style="11" customWidth="1"/>
    <col min="8" max="8" width="15" style="11" customWidth="1"/>
    <col min="9" max="9" width="20.28515625" style="11" customWidth="1"/>
    <col min="10" max="10" width="15" style="11" customWidth="1"/>
    <col min="11" max="11" width="17.85546875" style="13" customWidth="1"/>
    <col min="12" max="13" width="16.7109375" style="13" customWidth="1"/>
    <col min="14" max="14" width="14.7109375" style="13" customWidth="1"/>
    <col min="15" max="15" width="18.7109375" style="13" customWidth="1"/>
    <col min="16" max="16384" width="11.42578125" style="13"/>
  </cols>
  <sheetData>
    <row r="1" spans="1:15" ht="15.75" thickBot="1" x14ac:dyDescent="0.3">
      <c r="F1" s="12"/>
    </row>
    <row r="2" spans="1:15" ht="15.75" customHeight="1" thickBot="1" x14ac:dyDescent="0.3">
      <c r="A2" s="57"/>
      <c r="B2" s="66" t="s">
        <v>0</v>
      </c>
      <c r="C2" s="67"/>
      <c r="D2" s="67"/>
      <c r="E2" s="67"/>
      <c r="F2" s="67"/>
      <c r="G2" s="67"/>
      <c r="H2" s="67"/>
      <c r="I2" s="67"/>
      <c r="J2" s="67"/>
      <c r="K2" s="67"/>
      <c r="L2" s="67"/>
      <c r="M2" s="68"/>
      <c r="N2" s="82" t="s">
        <v>27</v>
      </c>
      <c r="O2" s="83"/>
    </row>
    <row r="3" spans="1:15" ht="15.75" customHeight="1" thickBot="1" x14ac:dyDescent="0.3">
      <c r="A3" s="58"/>
      <c r="B3" s="69" t="s">
        <v>1</v>
      </c>
      <c r="C3" s="70"/>
      <c r="D3" s="70"/>
      <c r="E3" s="70"/>
      <c r="F3" s="70"/>
      <c r="G3" s="70"/>
      <c r="H3" s="70"/>
      <c r="I3" s="70"/>
      <c r="J3" s="70"/>
      <c r="K3" s="70"/>
      <c r="L3" s="70"/>
      <c r="M3" s="71"/>
      <c r="N3" s="84"/>
      <c r="O3" s="85"/>
    </row>
    <row r="4" spans="1:15" ht="16.5" customHeight="1" x14ac:dyDescent="0.25">
      <c r="A4" s="58"/>
      <c r="B4" s="72" t="s">
        <v>33</v>
      </c>
      <c r="C4" s="73"/>
      <c r="D4" s="73"/>
      <c r="E4" s="73"/>
      <c r="F4" s="73"/>
      <c r="G4" s="73"/>
      <c r="H4" s="73"/>
      <c r="I4" s="73"/>
      <c r="J4" s="73"/>
      <c r="K4" s="73"/>
      <c r="L4" s="73"/>
      <c r="M4" s="74"/>
      <c r="N4" s="84"/>
      <c r="O4" s="85"/>
    </row>
    <row r="5" spans="1:15" ht="15" customHeight="1" thickBot="1" x14ac:dyDescent="0.3">
      <c r="A5" s="59"/>
      <c r="B5" s="75"/>
      <c r="C5" s="76"/>
      <c r="D5" s="76"/>
      <c r="E5" s="76"/>
      <c r="F5" s="76"/>
      <c r="G5" s="76"/>
      <c r="H5" s="76"/>
      <c r="I5" s="76"/>
      <c r="J5" s="76"/>
      <c r="K5" s="76"/>
      <c r="L5" s="76"/>
      <c r="M5" s="77"/>
      <c r="N5" s="86"/>
      <c r="O5" s="87"/>
    </row>
    <row r="7" spans="1:15" x14ac:dyDescent="0.25">
      <c r="A7" s="14" t="s">
        <v>31</v>
      </c>
    </row>
    <row r="8" spans="1:15" x14ac:dyDescent="0.25">
      <c r="A8" s="15" t="s">
        <v>30</v>
      </c>
    </row>
    <row r="9" spans="1:15" ht="25.5" customHeight="1" x14ac:dyDescent="0.25">
      <c r="A9" s="39" t="s">
        <v>29</v>
      </c>
      <c r="B9" s="39"/>
      <c r="C9" s="16"/>
      <c r="E9" s="17" t="s">
        <v>21</v>
      </c>
      <c r="F9" s="44"/>
      <c r="G9" s="45"/>
      <c r="K9" s="18" t="s">
        <v>16</v>
      </c>
      <c r="L9" s="46"/>
      <c r="M9" s="47"/>
      <c r="N9" s="48"/>
    </row>
    <row r="10" spans="1:15" ht="15.75" thickBot="1" x14ac:dyDescent="0.3">
      <c r="A10" s="16"/>
      <c r="B10" s="16"/>
      <c r="C10" s="16"/>
      <c r="E10" s="19"/>
      <c r="F10" s="19"/>
      <c r="G10" s="19"/>
      <c r="K10" s="20"/>
      <c r="L10" s="21"/>
      <c r="M10" s="21"/>
      <c r="N10" s="21"/>
    </row>
    <row r="11" spans="1:15" ht="30.75" customHeight="1" thickBot="1" x14ac:dyDescent="0.3">
      <c r="A11" s="60" t="s">
        <v>26</v>
      </c>
      <c r="B11" s="61"/>
      <c r="C11" s="22"/>
      <c r="D11" s="41" t="s">
        <v>17</v>
      </c>
      <c r="E11" s="42"/>
      <c r="F11" s="42"/>
      <c r="G11" s="43"/>
      <c r="H11" s="7"/>
      <c r="I11" s="31"/>
      <c r="J11" s="31"/>
      <c r="K11" s="20"/>
    </row>
    <row r="12" spans="1:15" ht="15.75" thickBot="1" x14ac:dyDescent="0.3">
      <c r="A12" s="62"/>
      <c r="B12" s="63"/>
      <c r="C12" s="22"/>
      <c r="D12" s="23"/>
      <c r="E12" s="19"/>
      <c r="F12" s="19"/>
      <c r="G12" s="19"/>
      <c r="K12" s="20"/>
    </row>
    <row r="13" spans="1:15" ht="30" customHeight="1" thickBot="1" x14ac:dyDescent="0.3">
      <c r="A13" s="62"/>
      <c r="B13" s="63"/>
      <c r="C13" s="33"/>
      <c r="D13" s="41" t="s">
        <v>18</v>
      </c>
      <c r="E13" s="42"/>
      <c r="F13" s="42"/>
      <c r="G13" s="43"/>
      <c r="H13" s="7"/>
      <c r="I13" s="31"/>
      <c r="J13" s="31"/>
      <c r="K13" s="20"/>
    </row>
    <row r="14" spans="1:15" ht="18.75" customHeight="1" thickBot="1" x14ac:dyDescent="0.3">
      <c r="A14" s="62"/>
      <c r="B14" s="63"/>
      <c r="C14" s="22"/>
      <c r="E14" s="19"/>
      <c r="F14" s="19"/>
      <c r="G14" s="19"/>
      <c r="K14" s="20"/>
    </row>
    <row r="15" spans="1:15" ht="24" customHeight="1" thickBot="1" x14ac:dyDescent="0.3">
      <c r="A15" s="64"/>
      <c r="B15" s="65"/>
      <c r="C15" s="22"/>
      <c r="D15" s="41" t="s">
        <v>22</v>
      </c>
      <c r="E15" s="42"/>
      <c r="F15" s="42"/>
      <c r="G15" s="43"/>
      <c r="H15" s="7"/>
      <c r="I15" s="31"/>
      <c r="J15" s="31"/>
      <c r="K15" s="20"/>
      <c r="L15" s="21"/>
      <c r="M15" s="21"/>
      <c r="N15" s="21"/>
    </row>
    <row r="16" spans="1:15" x14ac:dyDescent="0.25">
      <c r="A16" s="16"/>
      <c r="B16" s="16"/>
      <c r="C16" s="16"/>
      <c r="E16" s="19"/>
      <c r="F16" s="19"/>
      <c r="G16" s="19"/>
      <c r="K16" s="20"/>
      <c r="L16" s="21"/>
      <c r="M16" s="21"/>
      <c r="N16" s="21"/>
    </row>
    <row r="18" spans="1:15" s="27" customFormat="1" ht="111.75" customHeight="1" x14ac:dyDescent="0.25">
      <c r="A18" s="24" t="s">
        <v>28</v>
      </c>
      <c r="B18" s="24" t="s">
        <v>2</v>
      </c>
      <c r="C18" s="24" t="s">
        <v>19</v>
      </c>
      <c r="D18" s="24" t="s">
        <v>3</v>
      </c>
      <c r="E18" s="24" t="s">
        <v>23</v>
      </c>
      <c r="F18" s="25" t="s">
        <v>4</v>
      </c>
      <c r="G18" s="26" t="s">
        <v>25</v>
      </c>
      <c r="H18" s="25" t="s">
        <v>5</v>
      </c>
      <c r="I18" s="25" t="s">
        <v>35</v>
      </c>
      <c r="J18" s="25" t="s">
        <v>38</v>
      </c>
      <c r="K18" s="25" t="s">
        <v>6</v>
      </c>
      <c r="L18" s="25" t="s">
        <v>7</v>
      </c>
      <c r="M18" s="25" t="s">
        <v>8</v>
      </c>
      <c r="N18" s="25" t="s">
        <v>34</v>
      </c>
      <c r="O18" s="25" t="s">
        <v>9</v>
      </c>
    </row>
    <row r="19" spans="1:15" s="27" customFormat="1" ht="199.5" x14ac:dyDescent="0.2">
      <c r="A19" s="28">
        <v>1</v>
      </c>
      <c r="B19" s="88" t="s">
        <v>42</v>
      </c>
      <c r="C19" s="89"/>
      <c r="D19" s="32">
        <v>1</v>
      </c>
      <c r="E19" s="32" t="s">
        <v>41</v>
      </c>
      <c r="F19" s="9">
        <v>0</v>
      </c>
      <c r="G19" s="10">
        <v>0</v>
      </c>
      <c r="H19" s="1">
        <f>+ROUND(F19*G19,0)</f>
        <v>0</v>
      </c>
      <c r="I19" s="10">
        <v>0</v>
      </c>
      <c r="J19" s="1">
        <f>ROUND(F19*I19,0)</f>
        <v>0</v>
      </c>
      <c r="K19" s="1">
        <f>ROUND(F19+H19+J19,0)</f>
        <v>0</v>
      </c>
      <c r="L19" s="1">
        <f>ROUND(F19*D19,0)</f>
        <v>0</v>
      </c>
      <c r="M19" s="1">
        <f>ROUND(D19*H19,0)</f>
        <v>0</v>
      </c>
      <c r="N19" s="1">
        <f>ROUND(J19*D19,0)</f>
        <v>0</v>
      </c>
      <c r="O19" s="2">
        <f>ROUND(L19+N19+M19,0)</f>
        <v>0</v>
      </c>
    </row>
    <row r="20" spans="1:15" s="27" customFormat="1" ht="199.5" x14ac:dyDescent="0.2">
      <c r="A20" s="28">
        <v>2</v>
      </c>
      <c r="B20" s="88" t="s">
        <v>43</v>
      </c>
      <c r="C20" s="89"/>
      <c r="D20" s="32">
        <v>1</v>
      </c>
      <c r="E20" s="32" t="s">
        <v>41</v>
      </c>
      <c r="F20" s="9">
        <v>0</v>
      </c>
      <c r="G20" s="10">
        <v>0</v>
      </c>
      <c r="H20" s="1">
        <f t="shared" ref="H20:H51" si="0">+ROUND(F20*G20,0)</f>
        <v>0</v>
      </c>
      <c r="I20" s="10">
        <v>0</v>
      </c>
      <c r="J20" s="1">
        <f t="shared" ref="J20:J51" si="1">ROUND(F20*I20,0)</f>
        <v>0</v>
      </c>
      <c r="K20" s="1">
        <f t="shared" ref="K20:K51" si="2">ROUND(F20+H20+J20,0)</f>
        <v>0</v>
      </c>
      <c r="L20" s="1">
        <f t="shared" ref="L20:L51" si="3">ROUND(F20*D20,0)</f>
        <v>0</v>
      </c>
      <c r="M20" s="1">
        <f t="shared" ref="M20:M51" si="4">ROUND(D20*H20,0)</f>
        <v>0</v>
      </c>
      <c r="N20" s="1">
        <f t="shared" ref="N20:N51" si="5">ROUND(J20*D20,0)</f>
        <v>0</v>
      </c>
      <c r="O20" s="2">
        <f t="shared" ref="O20:O51" si="6">ROUND(L20+N20+M20,0)</f>
        <v>0</v>
      </c>
    </row>
    <row r="21" spans="1:15" s="27" customFormat="1" ht="171" x14ac:dyDescent="0.2">
      <c r="A21" s="28">
        <v>3</v>
      </c>
      <c r="B21" s="88" t="s">
        <v>44</v>
      </c>
      <c r="C21" s="89"/>
      <c r="D21" s="32">
        <v>1</v>
      </c>
      <c r="E21" s="32" t="s">
        <v>41</v>
      </c>
      <c r="F21" s="9">
        <v>0</v>
      </c>
      <c r="G21" s="10">
        <v>0</v>
      </c>
      <c r="H21" s="1">
        <f t="shared" si="0"/>
        <v>0</v>
      </c>
      <c r="I21" s="10">
        <v>0</v>
      </c>
      <c r="J21" s="1">
        <f t="shared" si="1"/>
        <v>0</v>
      </c>
      <c r="K21" s="1">
        <f t="shared" si="2"/>
        <v>0</v>
      </c>
      <c r="L21" s="1">
        <f t="shared" si="3"/>
        <v>0</v>
      </c>
      <c r="M21" s="1">
        <f t="shared" si="4"/>
        <v>0</v>
      </c>
      <c r="N21" s="1">
        <f t="shared" si="5"/>
        <v>0</v>
      </c>
      <c r="O21" s="2">
        <f t="shared" si="6"/>
        <v>0</v>
      </c>
    </row>
    <row r="22" spans="1:15" s="27" customFormat="1" ht="128.25" x14ac:dyDescent="0.2">
      <c r="A22" s="28">
        <v>4</v>
      </c>
      <c r="B22" s="88" t="s">
        <v>45</v>
      </c>
      <c r="C22" s="89"/>
      <c r="D22" s="32">
        <v>1</v>
      </c>
      <c r="E22" s="32" t="s">
        <v>41</v>
      </c>
      <c r="F22" s="9">
        <v>0</v>
      </c>
      <c r="G22" s="10">
        <v>0</v>
      </c>
      <c r="H22" s="1">
        <f t="shared" si="0"/>
        <v>0</v>
      </c>
      <c r="I22" s="10">
        <v>0</v>
      </c>
      <c r="J22" s="1">
        <f t="shared" si="1"/>
        <v>0</v>
      </c>
      <c r="K22" s="1">
        <f t="shared" si="2"/>
        <v>0</v>
      </c>
      <c r="L22" s="1">
        <f t="shared" si="3"/>
        <v>0</v>
      </c>
      <c r="M22" s="1">
        <f t="shared" si="4"/>
        <v>0</v>
      </c>
      <c r="N22" s="1">
        <f t="shared" si="5"/>
        <v>0</v>
      </c>
      <c r="O22" s="2">
        <f t="shared" si="6"/>
        <v>0</v>
      </c>
    </row>
    <row r="23" spans="1:15" s="27" customFormat="1" ht="171" x14ac:dyDescent="0.2">
      <c r="A23" s="28">
        <v>5</v>
      </c>
      <c r="B23" s="88" t="s">
        <v>46</v>
      </c>
      <c r="C23" s="89"/>
      <c r="D23" s="32">
        <v>1</v>
      </c>
      <c r="E23" s="32" t="s">
        <v>41</v>
      </c>
      <c r="F23" s="9">
        <v>0</v>
      </c>
      <c r="G23" s="10">
        <v>0</v>
      </c>
      <c r="H23" s="1">
        <f t="shared" si="0"/>
        <v>0</v>
      </c>
      <c r="I23" s="10">
        <v>0</v>
      </c>
      <c r="J23" s="1">
        <f t="shared" si="1"/>
        <v>0</v>
      </c>
      <c r="K23" s="1">
        <f t="shared" si="2"/>
        <v>0</v>
      </c>
      <c r="L23" s="1">
        <f t="shared" si="3"/>
        <v>0</v>
      </c>
      <c r="M23" s="1">
        <f t="shared" si="4"/>
        <v>0</v>
      </c>
      <c r="N23" s="1">
        <f t="shared" si="5"/>
        <v>0</v>
      </c>
      <c r="O23" s="2">
        <f t="shared" si="6"/>
        <v>0</v>
      </c>
    </row>
    <row r="24" spans="1:15" s="27" customFormat="1" ht="156.75" x14ac:dyDescent="0.2">
      <c r="A24" s="28">
        <v>6</v>
      </c>
      <c r="B24" s="88" t="s">
        <v>47</v>
      </c>
      <c r="C24" s="89"/>
      <c r="D24" s="32">
        <v>1</v>
      </c>
      <c r="E24" s="32" t="s">
        <v>41</v>
      </c>
      <c r="F24" s="9">
        <v>0</v>
      </c>
      <c r="G24" s="10">
        <v>0</v>
      </c>
      <c r="H24" s="1">
        <f t="shared" si="0"/>
        <v>0</v>
      </c>
      <c r="I24" s="10">
        <v>0</v>
      </c>
      <c r="J24" s="1">
        <f t="shared" si="1"/>
        <v>0</v>
      </c>
      <c r="K24" s="1">
        <f t="shared" si="2"/>
        <v>0</v>
      </c>
      <c r="L24" s="1">
        <f t="shared" si="3"/>
        <v>0</v>
      </c>
      <c r="M24" s="1">
        <f t="shared" si="4"/>
        <v>0</v>
      </c>
      <c r="N24" s="1">
        <f t="shared" si="5"/>
        <v>0</v>
      </c>
      <c r="O24" s="2">
        <f t="shared" si="6"/>
        <v>0</v>
      </c>
    </row>
    <row r="25" spans="1:15" s="27" customFormat="1" ht="142.5" x14ac:dyDescent="0.2">
      <c r="A25" s="28">
        <v>7</v>
      </c>
      <c r="B25" s="88" t="s">
        <v>48</v>
      </c>
      <c r="C25" s="89"/>
      <c r="D25" s="32">
        <v>1</v>
      </c>
      <c r="E25" s="32" t="s">
        <v>41</v>
      </c>
      <c r="F25" s="9">
        <v>0</v>
      </c>
      <c r="G25" s="10">
        <v>0</v>
      </c>
      <c r="H25" s="1">
        <f t="shared" si="0"/>
        <v>0</v>
      </c>
      <c r="I25" s="10">
        <v>0</v>
      </c>
      <c r="J25" s="1">
        <f t="shared" si="1"/>
        <v>0</v>
      </c>
      <c r="K25" s="1">
        <f t="shared" si="2"/>
        <v>0</v>
      </c>
      <c r="L25" s="1">
        <f t="shared" si="3"/>
        <v>0</v>
      </c>
      <c r="M25" s="1">
        <f t="shared" si="4"/>
        <v>0</v>
      </c>
      <c r="N25" s="1">
        <f t="shared" si="5"/>
        <v>0</v>
      </c>
      <c r="O25" s="2">
        <f t="shared" si="6"/>
        <v>0</v>
      </c>
    </row>
    <row r="26" spans="1:15" s="27" customFormat="1" ht="142.5" x14ac:dyDescent="0.2">
      <c r="A26" s="28">
        <v>8</v>
      </c>
      <c r="B26" s="88" t="s">
        <v>49</v>
      </c>
      <c r="C26" s="89"/>
      <c r="D26" s="32">
        <v>1</v>
      </c>
      <c r="E26" s="32" t="s">
        <v>41</v>
      </c>
      <c r="F26" s="9">
        <v>0</v>
      </c>
      <c r="G26" s="10">
        <v>0</v>
      </c>
      <c r="H26" s="1">
        <f t="shared" si="0"/>
        <v>0</v>
      </c>
      <c r="I26" s="10">
        <v>0</v>
      </c>
      <c r="J26" s="1">
        <f t="shared" si="1"/>
        <v>0</v>
      </c>
      <c r="K26" s="1">
        <f t="shared" si="2"/>
        <v>0</v>
      </c>
      <c r="L26" s="1">
        <f t="shared" si="3"/>
        <v>0</v>
      </c>
      <c r="M26" s="1">
        <f t="shared" si="4"/>
        <v>0</v>
      </c>
      <c r="N26" s="1">
        <f t="shared" si="5"/>
        <v>0</v>
      </c>
      <c r="O26" s="2">
        <f t="shared" si="6"/>
        <v>0</v>
      </c>
    </row>
    <row r="27" spans="1:15" s="27" customFormat="1" ht="114" x14ac:dyDescent="0.2">
      <c r="A27" s="28">
        <v>9</v>
      </c>
      <c r="B27" s="88" t="s">
        <v>50</v>
      </c>
      <c r="C27" s="89"/>
      <c r="D27" s="32">
        <v>1</v>
      </c>
      <c r="E27" s="32" t="s">
        <v>41</v>
      </c>
      <c r="F27" s="9">
        <v>0</v>
      </c>
      <c r="G27" s="10">
        <v>0</v>
      </c>
      <c r="H27" s="1">
        <f t="shared" si="0"/>
        <v>0</v>
      </c>
      <c r="I27" s="10">
        <v>0</v>
      </c>
      <c r="J27" s="1">
        <f t="shared" si="1"/>
        <v>0</v>
      </c>
      <c r="K27" s="1">
        <f t="shared" si="2"/>
        <v>0</v>
      </c>
      <c r="L27" s="1">
        <f t="shared" si="3"/>
        <v>0</v>
      </c>
      <c r="M27" s="1">
        <f t="shared" si="4"/>
        <v>0</v>
      </c>
      <c r="N27" s="1">
        <f t="shared" si="5"/>
        <v>0</v>
      </c>
      <c r="O27" s="2">
        <f t="shared" si="6"/>
        <v>0</v>
      </c>
    </row>
    <row r="28" spans="1:15" s="27" customFormat="1" ht="114" x14ac:dyDescent="0.2">
      <c r="A28" s="28">
        <v>10</v>
      </c>
      <c r="B28" s="88" t="s">
        <v>51</v>
      </c>
      <c r="C28" s="89"/>
      <c r="D28" s="32">
        <v>1</v>
      </c>
      <c r="E28" s="32" t="s">
        <v>41</v>
      </c>
      <c r="F28" s="9">
        <v>0</v>
      </c>
      <c r="G28" s="10">
        <v>0</v>
      </c>
      <c r="H28" s="1">
        <f t="shared" si="0"/>
        <v>0</v>
      </c>
      <c r="I28" s="10">
        <v>0</v>
      </c>
      <c r="J28" s="1">
        <f t="shared" si="1"/>
        <v>0</v>
      </c>
      <c r="K28" s="1">
        <f t="shared" si="2"/>
        <v>0</v>
      </c>
      <c r="L28" s="1">
        <f t="shared" si="3"/>
        <v>0</v>
      </c>
      <c r="M28" s="1">
        <f t="shared" si="4"/>
        <v>0</v>
      </c>
      <c r="N28" s="1">
        <f t="shared" si="5"/>
        <v>0</v>
      </c>
      <c r="O28" s="2">
        <f t="shared" si="6"/>
        <v>0</v>
      </c>
    </row>
    <row r="29" spans="1:15" s="27" customFormat="1" ht="114" x14ac:dyDescent="0.2">
      <c r="A29" s="28">
        <v>11</v>
      </c>
      <c r="B29" s="88" t="s">
        <v>52</v>
      </c>
      <c r="C29" s="89"/>
      <c r="D29" s="32">
        <v>1</v>
      </c>
      <c r="E29" s="32" t="s">
        <v>41</v>
      </c>
      <c r="F29" s="9">
        <v>0</v>
      </c>
      <c r="G29" s="10">
        <v>0</v>
      </c>
      <c r="H29" s="1">
        <f t="shared" si="0"/>
        <v>0</v>
      </c>
      <c r="I29" s="10">
        <v>0</v>
      </c>
      <c r="J29" s="1">
        <f t="shared" si="1"/>
        <v>0</v>
      </c>
      <c r="K29" s="1">
        <f t="shared" si="2"/>
        <v>0</v>
      </c>
      <c r="L29" s="1">
        <f t="shared" si="3"/>
        <v>0</v>
      </c>
      <c r="M29" s="1">
        <f t="shared" si="4"/>
        <v>0</v>
      </c>
      <c r="N29" s="1">
        <f t="shared" si="5"/>
        <v>0</v>
      </c>
      <c r="O29" s="2">
        <f t="shared" si="6"/>
        <v>0</v>
      </c>
    </row>
    <row r="30" spans="1:15" s="27" customFormat="1" ht="114" x14ac:dyDescent="0.2">
      <c r="A30" s="28">
        <v>12</v>
      </c>
      <c r="B30" s="88" t="s">
        <v>53</v>
      </c>
      <c r="C30" s="89"/>
      <c r="D30" s="32">
        <v>1</v>
      </c>
      <c r="E30" s="32" t="s">
        <v>41</v>
      </c>
      <c r="F30" s="9">
        <v>0</v>
      </c>
      <c r="G30" s="10">
        <v>0</v>
      </c>
      <c r="H30" s="1">
        <f t="shared" si="0"/>
        <v>0</v>
      </c>
      <c r="I30" s="10">
        <v>0</v>
      </c>
      <c r="J30" s="1">
        <f t="shared" si="1"/>
        <v>0</v>
      </c>
      <c r="K30" s="1">
        <f t="shared" si="2"/>
        <v>0</v>
      </c>
      <c r="L30" s="1">
        <f t="shared" si="3"/>
        <v>0</v>
      </c>
      <c r="M30" s="1">
        <f t="shared" si="4"/>
        <v>0</v>
      </c>
      <c r="N30" s="1">
        <f t="shared" si="5"/>
        <v>0</v>
      </c>
      <c r="O30" s="2">
        <f t="shared" si="6"/>
        <v>0</v>
      </c>
    </row>
    <row r="31" spans="1:15" s="27" customFormat="1" ht="114" x14ac:dyDescent="0.2">
      <c r="A31" s="28">
        <v>13</v>
      </c>
      <c r="B31" s="88" t="s">
        <v>54</v>
      </c>
      <c r="C31" s="89"/>
      <c r="D31" s="32">
        <v>1</v>
      </c>
      <c r="E31" s="32" t="s">
        <v>41</v>
      </c>
      <c r="F31" s="9">
        <v>0</v>
      </c>
      <c r="G31" s="10">
        <v>0</v>
      </c>
      <c r="H31" s="1">
        <f t="shared" si="0"/>
        <v>0</v>
      </c>
      <c r="I31" s="10">
        <v>0</v>
      </c>
      <c r="J31" s="1">
        <f t="shared" si="1"/>
        <v>0</v>
      </c>
      <c r="K31" s="1">
        <f t="shared" si="2"/>
        <v>0</v>
      </c>
      <c r="L31" s="1">
        <f t="shared" si="3"/>
        <v>0</v>
      </c>
      <c r="M31" s="1">
        <f t="shared" si="4"/>
        <v>0</v>
      </c>
      <c r="N31" s="1">
        <f t="shared" si="5"/>
        <v>0</v>
      </c>
      <c r="O31" s="2">
        <f t="shared" si="6"/>
        <v>0</v>
      </c>
    </row>
    <row r="32" spans="1:15" s="27" customFormat="1" ht="114" x14ac:dyDescent="0.2">
      <c r="A32" s="28">
        <v>14</v>
      </c>
      <c r="B32" s="88" t="s">
        <v>55</v>
      </c>
      <c r="C32" s="89"/>
      <c r="D32" s="32">
        <v>1</v>
      </c>
      <c r="E32" s="32" t="s">
        <v>41</v>
      </c>
      <c r="F32" s="9">
        <v>0</v>
      </c>
      <c r="G32" s="10">
        <v>0</v>
      </c>
      <c r="H32" s="1">
        <f t="shared" si="0"/>
        <v>0</v>
      </c>
      <c r="I32" s="10">
        <v>0</v>
      </c>
      <c r="J32" s="1">
        <f t="shared" si="1"/>
        <v>0</v>
      </c>
      <c r="K32" s="1">
        <f t="shared" si="2"/>
        <v>0</v>
      </c>
      <c r="L32" s="1">
        <f t="shared" si="3"/>
        <v>0</v>
      </c>
      <c r="M32" s="1">
        <f t="shared" si="4"/>
        <v>0</v>
      </c>
      <c r="N32" s="1">
        <f t="shared" si="5"/>
        <v>0</v>
      </c>
      <c r="O32" s="2">
        <f t="shared" si="6"/>
        <v>0</v>
      </c>
    </row>
    <row r="33" spans="1:15" s="27" customFormat="1" ht="114" x14ac:dyDescent="0.2">
      <c r="A33" s="28">
        <v>15</v>
      </c>
      <c r="B33" s="88" t="s">
        <v>56</v>
      </c>
      <c r="C33" s="89"/>
      <c r="D33" s="32">
        <v>1</v>
      </c>
      <c r="E33" s="32" t="s">
        <v>41</v>
      </c>
      <c r="F33" s="9">
        <v>0</v>
      </c>
      <c r="G33" s="10">
        <v>0</v>
      </c>
      <c r="H33" s="1">
        <f t="shared" si="0"/>
        <v>0</v>
      </c>
      <c r="I33" s="10">
        <v>0</v>
      </c>
      <c r="J33" s="1">
        <f t="shared" si="1"/>
        <v>0</v>
      </c>
      <c r="K33" s="1">
        <f t="shared" si="2"/>
        <v>0</v>
      </c>
      <c r="L33" s="1">
        <f t="shared" si="3"/>
        <v>0</v>
      </c>
      <c r="M33" s="1">
        <f t="shared" si="4"/>
        <v>0</v>
      </c>
      <c r="N33" s="1">
        <f t="shared" si="5"/>
        <v>0</v>
      </c>
      <c r="O33" s="2">
        <f t="shared" si="6"/>
        <v>0</v>
      </c>
    </row>
    <row r="34" spans="1:15" s="27" customFormat="1" ht="114" x14ac:dyDescent="0.2">
      <c r="A34" s="28">
        <v>16</v>
      </c>
      <c r="B34" s="88" t="s">
        <v>57</v>
      </c>
      <c r="C34" s="89"/>
      <c r="D34" s="32">
        <v>1</v>
      </c>
      <c r="E34" s="32" t="s">
        <v>41</v>
      </c>
      <c r="F34" s="9">
        <v>0</v>
      </c>
      <c r="G34" s="10">
        <v>0</v>
      </c>
      <c r="H34" s="1">
        <f t="shared" si="0"/>
        <v>0</v>
      </c>
      <c r="I34" s="10">
        <v>0</v>
      </c>
      <c r="J34" s="1">
        <f t="shared" si="1"/>
        <v>0</v>
      </c>
      <c r="K34" s="1">
        <f t="shared" si="2"/>
        <v>0</v>
      </c>
      <c r="L34" s="1">
        <f t="shared" si="3"/>
        <v>0</v>
      </c>
      <c r="M34" s="1">
        <f t="shared" si="4"/>
        <v>0</v>
      </c>
      <c r="N34" s="1">
        <f t="shared" si="5"/>
        <v>0</v>
      </c>
      <c r="O34" s="2">
        <f t="shared" si="6"/>
        <v>0</v>
      </c>
    </row>
    <row r="35" spans="1:15" s="27" customFormat="1" ht="128.25" x14ac:dyDescent="0.2">
      <c r="A35" s="28">
        <v>17</v>
      </c>
      <c r="B35" s="88" t="s">
        <v>58</v>
      </c>
      <c r="C35" s="89"/>
      <c r="D35" s="32">
        <v>1</v>
      </c>
      <c r="E35" s="32" t="s">
        <v>41</v>
      </c>
      <c r="F35" s="9">
        <v>0</v>
      </c>
      <c r="G35" s="10">
        <v>0</v>
      </c>
      <c r="H35" s="1">
        <f t="shared" si="0"/>
        <v>0</v>
      </c>
      <c r="I35" s="10">
        <v>0</v>
      </c>
      <c r="J35" s="1">
        <f t="shared" si="1"/>
        <v>0</v>
      </c>
      <c r="K35" s="1">
        <f t="shared" si="2"/>
        <v>0</v>
      </c>
      <c r="L35" s="1">
        <f t="shared" si="3"/>
        <v>0</v>
      </c>
      <c r="M35" s="1">
        <f t="shared" si="4"/>
        <v>0</v>
      </c>
      <c r="N35" s="1">
        <f t="shared" si="5"/>
        <v>0</v>
      </c>
      <c r="O35" s="2">
        <f t="shared" si="6"/>
        <v>0</v>
      </c>
    </row>
    <row r="36" spans="1:15" s="27" customFormat="1" ht="114" x14ac:dyDescent="0.2">
      <c r="A36" s="28">
        <v>18</v>
      </c>
      <c r="B36" s="88" t="s">
        <v>59</v>
      </c>
      <c r="C36" s="89"/>
      <c r="D36" s="32">
        <v>1</v>
      </c>
      <c r="E36" s="32" t="s">
        <v>41</v>
      </c>
      <c r="F36" s="9">
        <v>0</v>
      </c>
      <c r="G36" s="10">
        <v>0</v>
      </c>
      <c r="H36" s="1">
        <f t="shared" si="0"/>
        <v>0</v>
      </c>
      <c r="I36" s="10">
        <v>0</v>
      </c>
      <c r="J36" s="1">
        <f t="shared" si="1"/>
        <v>0</v>
      </c>
      <c r="K36" s="1">
        <f t="shared" si="2"/>
        <v>0</v>
      </c>
      <c r="L36" s="1">
        <f t="shared" si="3"/>
        <v>0</v>
      </c>
      <c r="M36" s="1">
        <f t="shared" si="4"/>
        <v>0</v>
      </c>
      <c r="N36" s="1">
        <f t="shared" si="5"/>
        <v>0</v>
      </c>
      <c r="O36" s="2">
        <f t="shared" si="6"/>
        <v>0</v>
      </c>
    </row>
    <row r="37" spans="1:15" s="27" customFormat="1" ht="114" x14ac:dyDescent="0.2">
      <c r="A37" s="28">
        <v>19</v>
      </c>
      <c r="B37" s="88" t="s">
        <v>60</v>
      </c>
      <c r="C37" s="89"/>
      <c r="D37" s="32">
        <v>1</v>
      </c>
      <c r="E37" s="32" t="s">
        <v>41</v>
      </c>
      <c r="F37" s="9">
        <v>0</v>
      </c>
      <c r="G37" s="10">
        <v>0</v>
      </c>
      <c r="H37" s="1">
        <f t="shared" si="0"/>
        <v>0</v>
      </c>
      <c r="I37" s="10">
        <v>0</v>
      </c>
      <c r="J37" s="1">
        <f t="shared" si="1"/>
        <v>0</v>
      </c>
      <c r="K37" s="1">
        <f t="shared" si="2"/>
        <v>0</v>
      </c>
      <c r="L37" s="1">
        <f t="shared" si="3"/>
        <v>0</v>
      </c>
      <c r="M37" s="1">
        <f t="shared" si="4"/>
        <v>0</v>
      </c>
      <c r="N37" s="1">
        <f t="shared" si="5"/>
        <v>0</v>
      </c>
      <c r="O37" s="2">
        <f t="shared" si="6"/>
        <v>0</v>
      </c>
    </row>
    <row r="38" spans="1:15" s="27" customFormat="1" ht="99.75" x14ac:dyDescent="0.2">
      <c r="A38" s="28">
        <v>20</v>
      </c>
      <c r="B38" s="88" t="s">
        <v>61</v>
      </c>
      <c r="C38" s="89"/>
      <c r="D38" s="32">
        <v>1</v>
      </c>
      <c r="E38" s="32" t="s">
        <v>41</v>
      </c>
      <c r="F38" s="9">
        <v>0</v>
      </c>
      <c r="G38" s="10">
        <v>0</v>
      </c>
      <c r="H38" s="1">
        <f t="shared" si="0"/>
        <v>0</v>
      </c>
      <c r="I38" s="10">
        <v>0</v>
      </c>
      <c r="J38" s="1">
        <f t="shared" si="1"/>
        <v>0</v>
      </c>
      <c r="K38" s="1">
        <f t="shared" si="2"/>
        <v>0</v>
      </c>
      <c r="L38" s="1">
        <f t="shared" si="3"/>
        <v>0</v>
      </c>
      <c r="M38" s="1">
        <f t="shared" si="4"/>
        <v>0</v>
      </c>
      <c r="N38" s="1">
        <f t="shared" si="5"/>
        <v>0</v>
      </c>
      <c r="O38" s="2">
        <f t="shared" si="6"/>
        <v>0</v>
      </c>
    </row>
    <row r="39" spans="1:15" s="27" customFormat="1" ht="114" x14ac:dyDescent="0.2">
      <c r="A39" s="28">
        <v>21</v>
      </c>
      <c r="B39" s="88" t="s">
        <v>62</v>
      </c>
      <c r="C39" s="89"/>
      <c r="D39" s="32">
        <v>1</v>
      </c>
      <c r="E39" s="32" t="s">
        <v>41</v>
      </c>
      <c r="F39" s="9">
        <v>0</v>
      </c>
      <c r="G39" s="10">
        <v>0</v>
      </c>
      <c r="H39" s="1">
        <f t="shared" si="0"/>
        <v>0</v>
      </c>
      <c r="I39" s="10">
        <v>0</v>
      </c>
      <c r="J39" s="1">
        <f t="shared" si="1"/>
        <v>0</v>
      </c>
      <c r="K39" s="1">
        <f t="shared" si="2"/>
        <v>0</v>
      </c>
      <c r="L39" s="1">
        <f t="shared" si="3"/>
        <v>0</v>
      </c>
      <c r="M39" s="1">
        <f t="shared" si="4"/>
        <v>0</v>
      </c>
      <c r="N39" s="1">
        <f t="shared" si="5"/>
        <v>0</v>
      </c>
      <c r="O39" s="2">
        <f t="shared" si="6"/>
        <v>0</v>
      </c>
    </row>
    <row r="40" spans="1:15" s="27" customFormat="1" ht="114" x14ac:dyDescent="0.2">
      <c r="A40" s="28">
        <v>22</v>
      </c>
      <c r="B40" s="88" t="s">
        <v>63</v>
      </c>
      <c r="C40" s="89"/>
      <c r="D40" s="32">
        <v>1</v>
      </c>
      <c r="E40" s="32" t="s">
        <v>41</v>
      </c>
      <c r="F40" s="9">
        <v>0</v>
      </c>
      <c r="G40" s="10">
        <v>0</v>
      </c>
      <c r="H40" s="1">
        <f t="shared" si="0"/>
        <v>0</v>
      </c>
      <c r="I40" s="10">
        <v>0</v>
      </c>
      <c r="J40" s="1">
        <f t="shared" si="1"/>
        <v>0</v>
      </c>
      <c r="K40" s="1">
        <f t="shared" si="2"/>
        <v>0</v>
      </c>
      <c r="L40" s="1">
        <f t="shared" si="3"/>
        <v>0</v>
      </c>
      <c r="M40" s="1">
        <f t="shared" si="4"/>
        <v>0</v>
      </c>
      <c r="N40" s="1">
        <f t="shared" si="5"/>
        <v>0</v>
      </c>
      <c r="O40" s="2">
        <f t="shared" si="6"/>
        <v>0</v>
      </c>
    </row>
    <row r="41" spans="1:15" s="27" customFormat="1" ht="114" x14ac:dyDescent="0.2">
      <c r="A41" s="28">
        <v>23</v>
      </c>
      <c r="B41" s="88" t="s">
        <v>64</v>
      </c>
      <c r="C41" s="89"/>
      <c r="D41" s="32">
        <v>1</v>
      </c>
      <c r="E41" s="32" t="s">
        <v>41</v>
      </c>
      <c r="F41" s="9">
        <v>0</v>
      </c>
      <c r="G41" s="10">
        <v>0</v>
      </c>
      <c r="H41" s="1">
        <f t="shared" si="0"/>
        <v>0</v>
      </c>
      <c r="I41" s="10">
        <v>0</v>
      </c>
      <c r="J41" s="1">
        <f t="shared" si="1"/>
        <v>0</v>
      </c>
      <c r="K41" s="1">
        <f t="shared" si="2"/>
        <v>0</v>
      </c>
      <c r="L41" s="1">
        <f t="shared" si="3"/>
        <v>0</v>
      </c>
      <c r="M41" s="1">
        <f t="shared" si="4"/>
        <v>0</v>
      </c>
      <c r="N41" s="1">
        <f t="shared" si="5"/>
        <v>0</v>
      </c>
      <c r="O41" s="2">
        <f t="shared" si="6"/>
        <v>0</v>
      </c>
    </row>
    <row r="42" spans="1:15" s="27" customFormat="1" ht="114" x14ac:dyDescent="0.2">
      <c r="A42" s="28">
        <v>24</v>
      </c>
      <c r="B42" s="88" t="s">
        <v>65</v>
      </c>
      <c r="C42" s="89"/>
      <c r="D42" s="32">
        <v>1</v>
      </c>
      <c r="E42" s="32" t="s">
        <v>41</v>
      </c>
      <c r="F42" s="9">
        <v>0</v>
      </c>
      <c r="G42" s="10">
        <v>0</v>
      </c>
      <c r="H42" s="1">
        <f t="shared" si="0"/>
        <v>0</v>
      </c>
      <c r="I42" s="10">
        <v>0</v>
      </c>
      <c r="J42" s="1">
        <f t="shared" si="1"/>
        <v>0</v>
      </c>
      <c r="K42" s="1">
        <f t="shared" si="2"/>
        <v>0</v>
      </c>
      <c r="L42" s="1">
        <f t="shared" si="3"/>
        <v>0</v>
      </c>
      <c r="M42" s="1">
        <f t="shared" si="4"/>
        <v>0</v>
      </c>
      <c r="N42" s="1">
        <f t="shared" si="5"/>
        <v>0</v>
      </c>
      <c r="O42" s="2">
        <f t="shared" si="6"/>
        <v>0</v>
      </c>
    </row>
    <row r="43" spans="1:15" s="27" customFormat="1" ht="114" x14ac:dyDescent="0.2">
      <c r="A43" s="28">
        <v>25</v>
      </c>
      <c r="B43" s="88" t="s">
        <v>66</v>
      </c>
      <c r="C43" s="89"/>
      <c r="D43" s="32">
        <v>1</v>
      </c>
      <c r="E43" s="32" t="s">
        <v>41</v>
      </c>
      <c r="F43" s="9">
        <v>0</v>
      </c>
      <c r="G43" s="10">
        <v>0</v>
      </c>
      <c r="H43" s="1">
        <f t="shared" si="0"/>
        <v>0</v>
      </c>
      <c r="I43" s="10">
        <v>0</v>
      </c>
      <c r="J43" s="1">
        <f t="shared" si="1"/>
        <v>0</v>
      </c>
      <c r="K43" s="1">
        <f t="shared" si="2"/>
        <v>0</v>
      </c>
      <c r="L43" s="1">
        <f t="shared" si="3"/>
        <v>0</v>
      </c>
      <c r="M43" s="1">
        <f t="shared" si="4"/>
        <v>0</v>
      </c>
      <c r="N43" s="1">
        <f t="shared" si="5"/>
        <v>0</v>
      </c>
      <c r="O43" s="2">
        <f t="shared" si="6"/>
        <v>0</v>
      </c>
    </row>
    <row r="44" spans="1:15" s="27" customFormat="1" ht="114" x14ac:dyDescent="0.2">
      <c r="A44" s="28">
        <v>26</v>
      </c>
      <c r="B44" s="88" t="s">
        <v>67</v>
      </c>
      <c r="C44" s="89"/>
      <c r="D44" s="32">
        <v>1</v>
      </c>
      <c r="E44" s="32" t="s">
        <v>41</v>
      </c>
      <c r="F44" s="9">
        <v>0</v>
      </c>
      <c r="G44" s="10">
        <v>0</v>
      </c>
      <c r="H44" s="1">
        <f t="shared" si="0"/>
        <v>0</v>
      </c>
      <c r="I44" s="10">
        <v>0</v>
      </c>
      <c r="J44" s="1">
        <f t="shared" si="1"/>
        <v>0</v>
      </c>
      <c r="K44" s="1">
        <f t="shared" si="2"/>
        <v>0</v>
      </c>
      <c r="L44" s="1">
        <f t="shared" si="3"/>
        <v>0</v>
      </c>
      <c r="M44" s="1">
        <f t="shared" si="4"/>
        <v>0</v>
      </c>
      <c r="N44" s="1">
        <f t="shared" si="5"/>
        <v>0</v>
      </c>
      <c r="O44" s="2">
        <f t="shared" si="6"/>
        <v>0</v>
      </c>
    </row>
    <row r="45" spans="1:15" s="27" customFormat="1" ht="114" x14ac:dyDescent="0.2">
      <c r="A45" s="28">
        <v>27</v>
      </c>
      <c r="B45" s="88" t="s">
        <v>68</v>
      </c>
      <c r="C45" s="89"/>
      <c r="D45" s="32">
        <v>1</v>
      </c>
      <c r="E45" s="32" t="s">
        <v>41</v>
      </c>
      <c r="F45" s="9">
        <v>0</v>
      </c>
      <c r="G45" s="10">
        <v>0</v>
      </c>
      <c r="H45" s="1">
        <f t="shared" si="0"/>
        <v>0</v>
      </c>
      <c r="I45" s="10">
        <v>0</v>
      </c>
      <c r="J45" s="1">
        <f t="shared" si="1"/>
        <v>0</v>
      </c>
      <c r="K45" s="1">
        <f t="shared" si="2"/>
        <v>0</v>
      </c>
      <c r="L45" s="1">
        <f t="shared" si="3"/>
        <v>0</v>
      </c>
      <c r="M45" s="1">
        <f t="shared" si="4"/>
        <v>0</v>
      </c>
      <c r="N45" s="1">
        <f t="shared" si="5"/>
        <v>0</v>
      </c>
      <c r="O45" s="2">
        <f t="shared" si="6"/>
        <v>0</v>
      </c>
    </row>
    <row r="46" spans="1:15" s="27" customFormat="1" ht="114" x14ac:dyDescent="0.2">
      <c r="A46" s="28">
        <v>28</v>
      </c>
      <c r="B46" s="88" t="s">
        <v>69</v>
      </c>
      <c r="C46" s="89"/>
      <c r="D46" s="32">
        <v>1</v>
      </c>
      <c r="E46" s="32" t="s">
        <v>41</v>
      </c>
      <c r="F46" s="9">
        <v>0</v>
      </c>
      <c r="G46" s="10">
        <v>0</v>
      </c>
      <c r="H46" s="1">
        <f t="shared" si="0"/>
        <v>0</v>
      </c>
      <c r="I46" s="10">
        <v>0</v>
      </c>
      <c r="J46" s="1">
        <f t="shared" si="1"/>
        <v>0</v>
      </c>
      <c r="K46" s="1">
        <f t="shared" si="2"/>
        <v>0</v>
      </c>
      <c r="L46" s="1">
        <f t="shared" si="3"/>
        <v>0</v>
      </c>
      <c r="M46" s="1">
        <f t="shared" si="4"/>
        <v>0</v>
      </c>
      <c r="N46" s="1">
        <f t="shared" si="5"/>
        <v>0</v>
      </c>
      <c r="O46" s="2">
        <f t="shared" si="6"/>
        <v>0</v>
      </c>
    </row>
    <row r="47" spans="1:15" s="27" customFormat="1" ht="114" x14ac:dyDescent="0.2">
      <c r="A47" s="28">
        <v>29</v>
      </c>
      <c r="B47" s="88" t="s">
        <v>70</v>
      </c>
      <c r="C47" s="89"/>
      <c r="D47" s="32">
        <v>1</v>
      </c>
      <c r="E47" s="32" t="s">
        <v>41</v>
      </c>
      <c r="F47" s="9">
        <v>0</v>
      </c>
      <c r="G47" s="10">
        <v>0</v>
      </c>
      <c r="H47" s="1">
        <f t="shared" si="0"/>
        <v>0</v>
      </c>
      <c r="I47" s="10">
        <v>0</v>
      </c>
      <c r="J47" s="1">
        <f t="shared" si="1"/>
        <v>0</v>
      </c>
      <c r="K47" s="1">
        <f t="shared" si="2"/>
        <v>0</v>
      </c>
      <c r="L47" s="1">
        <f t="shared" si="3"/>
        <v>0</v>
      </c>
      <c r="M47" s="1">
        <f t="shared" si="4"/>
        <v>0</v>
      </c>
      <c r="N47" s="1">
        <f t="shared" si="5"/>
        <v>0</v>
      </c>
      <c r="O47" s="2">
        <f t="shared" si="6"/>
        <v>0</v>
      </c>
    </row>
    <row r="48" spans="1:15" s="27" customFormat="1" ht="114" x14ac:dyDescent="0.2">
      <c r="A48" s="28">
        <v>30</v>
      </c>
      <c r="B48" s="88" t="s">
        <v>71</v>
      </c>
      <c r="C48" s="89"/>
      <c r="D48" s="32">
        <v>1</v>
      </c>
      <c r="E48" s="32" t="s">
        <v>41</v>
      </c>
      <c r="F48" s="9">
        <v>0</v>
      </c>
      <c r="G48" s="10">
        <v>0</v>
      </c>
      <c r="H48" s="1">
        <f t="shared" si="0"/>
        <v>0</v>
      </c>
      <c r="I48" s="10">
        <v>0</v>
      </c>
      <c r="J48" s="1">
        <f t="shared" si="1"/>
        <v>0</v>
      </c>
      <c r="K48" s="1">
        <f t="shared" si="2"/>
        <v>0</v>
      </c>
      <c r="L48" s="1">
        <f t="shared" si="3"/>
        <v>0</v>
      </c>
      <c r="M48" s="1">
        <f t="shared" si="4"/>
        <v>0</v>
      </c>
      <c r="N48" s="1">
        <f t="shared" si="5"/>
        <v>0</v>
      </c>
      <c r="O48" s="2">
        <f t="shared" si="6"/>
        <v>0</v>
      </c>
    </row>
    <row r="49" spans="1:15" s="27" customFormat="1" ht="114" x14ac:dyDescent="0.2">
      <c r="A49" s="28">
        <v>31</v>
      </c>
      <c r="B49" s="88" t="s">
        <v>72</v>
      </c>
      <c r="C49" s="89"/>
      <c r="D49" s="32">
        <v>1</v>
      </c>
      <c r="E49" s="32" t="s">
        <v>41</v>
      </c>
      <c r="F49" s="9">
        <v>0</v>
      </c>
      <c r="G49" s="10">
        <v>0</v>
      </c>
      <c r="H49" s="1">
        <f t="shared" si="0"/>
        <v>0</v>
      </c>
      <c r="I49" s="10">
        <v>0</v>
      </c>
      <c r="J49" s="1">
        <f t="shared" si="1"/>
        <v>0</v>
      </c>
      <c r="K49" s="1">
        <f t="shared" si="2"/>
        <v>0</v>
      </c>
      <c r="L49" s="1">
        <f t="shared" si="3"/>
        <v>0</v>
      </c>
      <c r="M49" s="1">
        <f t="shared" si="4"/>
        <v>0</v>
      </c>
      <c r="N49" s="1">
        <f t="shared" si="5"/>
        <v>0</v>
      </c>
      <c r="O49" s="2">
        <f t="shared" si="6"/>
        <v>0</v>
      </c>
    </row>
    <row r="50" spans="1:15" s="27" customFormat="1" ht="114" x14ac:dyDescent="0.2">
      <c r="A50" s="28">
        <v>32</v>
      </c>
      <c r="B50" s="88" t="s">
        <v>73</v>
      </c>
      <c r="C50" s="89"/>
      <c r="D50" s="32">
        <v>1</v>
      </c>
      <c r="E50" s="32" t="s">
        <v>41</v>
      </c>
      <c r="F50" s="9">
        <v>0</v>
      </c>
      <c r="G50" s="10">
        <v>0</v>
      </c>
      <c r="H50" s="1">
        <f t="shared" si="0"/>
        <v>0</v>
      </c>
      <c r="I50" s="10">
        <v>0</v>
      </c>
      <c r="J50" s="1">
        <f t="shared" si="1"/>
        <v>0</v>
      </c>
      <c r="K50" s="1">
        <f t="shared" si="2"/>
        <v>0</v>
      </c>
      <c r="L50" s="1">
        <f t="shared" si="3"/>
        <v>0</v>
      </c>
      <c r="M50" s="1">
        <f t="shared" si="4"/>
        <v>0</v>
      </c>
      <c r="N50" s="1">
        <f t="shared" si="5"/>
        <v>0</v>
      </c>
      <c r="O50" s="2">
        <f t="shared" si="6"/>
        <v>0</v>
      </c>
    </row>
    <row r="51" spans="1:15" s="27" customFormat="1" ht="128.25" x14ac:dyDescent="0.2">
      <c r="A51" s="28">
        <v>33</v>
      </c>
      <c r="B51" s="88" t="s">
        <v>74</v>
      </c>
      <c r="C51" s="89"/>
      <c r="D51" s="32">
        <v>1</v>
      </c>
      <c r="E51" s="32" t="s">
        <v>41</v>
      </c>
      <c r="F51" s="9">
        <v>0</v>
      </c>
      <c r="G51" s="10">
        <v>0</v>
      </c>
      <c r="H51" s="1">
        <f t="shared" si="0"/>
        <v>0</v>
      </c>
      <c r="I51" s="10">
        <v>0</v>
      </c>
      <c r="J51" s="1">
        <f t="shared" si="1"/>
        <v>0</v>
      </c>
      <c r="K51" s="1">
        <f t="shared" si="2"/>
        <v>0</v>
      </c>
      <c r="L51" s="1">
        <f t="shared" si="3"/>
        <v>0</v>
      </c>
      <c r="M51" s="1">
        <f t="shared" si="4"/>
        <v>0</v>
      </c>
      <c r="N51" s="1">
        <f t="shared" si="5"/>
        <v>0</v>
      </c>
      <c r="O51" s="2">
        <f t="shared" si="6"/>
        <v>0</v>
      </c>
    </row>
    <row r="52" spans="1:15" s="27" customFormat="1" ht="114" x14ac:dyDescent="0.2">
      <c r="A52" s="28">
        <v>34</v>
      </c>
      <c r="B52" s="88" t="s">
        <v>75</v>
      </c>
      <c r="C52" s="89"/>
      <c r="D52" s="32">
        <v>1</v>
      </c>
      <c r="E52" s="32" t="s">
        <v>41</v>
      </c>
      <c r="F52" s="9">
        <v>0</v>
      </c>
      <c r="G52" s="10">
        <v>0</v>
      </c>
      <c r="H52" s="1">
        <f t="shared" ref="H52:H86" si="7">+ROUND(F52*G52,0)</f>
        <v>0</v>
      </c>
      <c r="I52" s="10">
        <v>0</v>
      </c>
      <c r="J52" s="1">
        <f t="shared" ref="J52:J86" si="8">ROUND(F52*I52,0)</f>
        <v>0</v>
      </c>
      <c r="K52" s="1">
        <f t="shared" ref="K52:K86" si="9">ROUND(F52+H52+J52,0)</f>
        <v>0</v>
      </c>
      <c r="L52" s="1">
        <f t="shared" ref="L52:L86" si="10">ROUND(F52*D52,0)</f>
        <v>0</v>
      </c>
      <c r="M52" s="1">
        <f t="shared" ref="M52:M86" si="11">ROUND(D52*H52,0)</f>
        <v>0</v>
      </c>
      <c r="N52" s="1">
        <f t="shared" ref="N52:N86" si="12">ROUND(J52*D52,0)</f>
        <v>0</v>
      </c>
      <c r="O52" s="2">
        <f t="shared" ref="O52:O86" si="13">ROUND(L52+N52+M52,0)</f>
        <v>0</v>
      </c>
    </row>
    <row r="53" spans="1:15" s="27" customFormat="1" ht="114" x14ac:dyDescent="0.2">
      <c r="A53" s="28">
        <v>35</v>
      </c>
      <c r="B53" s="88" t="s">
        <v>76</v>
      </c>
      <c r="C53" s="89"/>
      <c r="D53" s="32">
        <v>1</v>
      </c>
      <c r="E53" s="32" t="s">
        <v>41</v>
      </c>
      <c r="F53" s="9">
        <v>0</v>
      </c>
      <c r="G53" s="10">
        <v>0</v>
      </c>
      <c r="H53" s="1">
        <f t="shared" si="7"/>
        <v>0</v>
      </c>
      <c r="I53" s="10">
        <v>0</v>
      </c>
      <c r="J53" s="1">
        <f t="shared" si="8"/>
        <v>0</v>
      </c>
      <c r="K53" s="1">
        <f t="shared" si="9"/>
        <v>0</v>
      </c>
      <c r="L53" s="1">
        <f t="shared" si="10"/>
        <v>0</v>
      </c>
      <c r="M53" s="1">
        <f t="shared" si="11"/>
        <v>0</v>
      </c>
      <c r="N53" s="1">
        <f t="shared" si="12"/>
        <v>0</v>
      </c>
      <c r="O53" s="2">
        <f t="shared" si="13"/>
        <v>0</v>
      </c>
    </row>
    <row r="54" spans="1:15" s="27" customFormat="1" ht="114" x14ac:dyDescent="0.2">
      <c r="A54" s="28">
        <v>36</v>
      </c>
      <c r="B54" s="88" t="s">
        <v>77</v>
      </c>
      <c r="C54" s="89"/>
      <c r="D54" s="32">
        <v>1</v>
      </c>
      <c r="E54" s="32" t="s">
        <v>41</v>
      </c>
      <c r="F54" s="9">
        <v>0</v>
      </c>
      <c r="G54" s="10">
        <v>0</v>
      </c>
      <c r="H54" s="1">
        <f t="shared" si="7"/>
        <v>0</v>
      </c>
      <c r="I54" s="10">
        <v>0</v>
      </c>
      <c r="J54" s="1">
        <f t="shared" si="8"/>
        <v>0</v>
      </c>
      <c r="K54" s="1">
        <f t="shared" si="9"/>
        <v>0</v>
      </c>
      <c r="L54" s="1">
        <f t="shared" si="10"/>
        <v>0</v>
      </c>
      <c r="M54" s="1">
        <f t="shared" si="11"/>
        <v>0</v>
      </c>
      <c r="N54" s="1">
        <f t="shared" si="12"/>
        <v>0</v>
      </c>
      <c r="O54" s="2">
        <f t="shared" si="13"/>
        <v>0</v>
      </c>
    </row>
    <row r="55" spans="1:15" s="27" customFormat="1" ht="114" x14ac:dyDescent="0.2">
      <c r="A55" s="28">
        <v>37</v>
      </c>
      <c r="B55" s="88" t="s">
        <v>78</v>
      </c>
      <c r="C55" s="89"/>
      <c r="D55" s="32">
        <v>1</v>
      </c>
      <c r="E55" s="32" t="s">
        <v>41</v>
      </c>
      <c r="F55" s="9">
        <v>0</v>
      </c>
      <c r="G55" s="10">
        <v>0</v>
      </c>
      <c r="H55" s="1">
        <f t="shared" si="7"/>
        <v>0</v>
      </c>
      <c r="I55" s="10">
        <v>0</v>
      </c>
      <c r="J55" s="1">
        <f t="shared" si="8"/>
        <v>0</v>
      </c>
      <c r="K55" s="1">
        <f t="shared" si="9"/>
        <v>0</v>
      </c>
      <c r="L55" s="1">
        <f t="shared" si="10"/>
        <v>0</v>
      </c>
      <c r="M55" s="1">
        <f t="shared" si="11"/>
        <v>0</v>
      </c>
      <c r="N55" s="1">
        <f t="shared" si="12"/>
        <v>0</v>
      </c>
      <c r="O55" s="2">
        <f t="shared" si="13"/>
        <v>0</v>
      </c>
    </row>
    <row r="56" spans="1:15" s="27" customFormat="1" ht="128.25" x14ac:dyDescent="0.2">
      <c r="A56" s="28">
        <v>38</v>
      </c>
      <c r="B56" s="88" t="s">
        <v>79</v>
      </c>
      <c r="C56" s="89"/>
      <c r="D56" s="32">
        <v>1</v>
      </c>
      <c r="E56" s="32" t="s">
        <v>41</v>
      </c>
      <c r="F56" s="9">
        <v>0</v>
      </c>
      <c r="G56" s="10">
        <v>0</v>
      </c>
      <c r="H56" s="1">
        <f t="shared" si="7"/>
        <v>0</v>
      </c>
      <c r="I56" s="10">
        <v>0</v>
      </c>
      <c r="J56" s="1">
        <f t="shared" si="8"/>
        <v>0</v>
      </c>
      <c r="K56" s="1">
        <f t="shared" si="9"/>
        <v>0</v>
      </c>
      <c r="L56" s="1">
        <f t="shared" si="10"/>
        <v>0</v>
      </c>
      <c r="M56" s="1">
        <f t="shared" si="11"/>
        <v>0</v>
      </c>
      <c r="N56" s="1">
        <f t="shared" si="12"/>
        <v>0</v>
      </c>
      <c r="O56" s="2">
        <f t="shared" si="13"/>
        <v>0</v>
      </c>
    </row>
    <row r="57" spans="1:15" s="27" customFormat="1" ht="114" x14ac:dyDescent="0.2">
      <c r="A57" s="28">
        <v>39</v>
      </c>
      <c r="B57" s="88" t="s">
        <v>80</v>
      </c>
      <c r="C57" s="89"/>
      <c r="D57" s="32">
        <v>1</v>
      </c>
      <c r="E57" s="32" t="s">
        <v>41</v>
      </c>
      <c r="F57" s="9">
        <v>0</v>
      </c>
      <c r="G57" s="10">
        <v>0</v>
      </c>
      <c r="H57" s="1">
        <f t="shared" si="7"/>
        <v>0</v>
      </c>
      <c r="I57" s="10">
        <v>0</v>
      </c>
      <c r="J57" s="1">
        <f t="shared" si="8"/>
        <v>0</v>
      </c>
      <c r="K57" s="1">
        <f t="shared" si="9"/>
        <v>0</v>
      </c>
      <c r="L57" s="1">
        <f t="shared" si="10"/>
        <v>0</v>
      </c>
      <c r="M57" s="1">
        <f t="shared" si="11"/>
        <v>0</v>
      </c>
      <c r="N57" s="1">
        <f t="shared" si="12"/>
        <v>0</v>
      </c>
      <c r="O57" s="2">
        <f t="shared" si="13"/>
        <v>0</v>
      </c>
    </row>
    <row r="58" spans="1:15" s="27" customFormat="1" ht="114" x14ac:dyDescent="0.2">
      <c r="A58" s="28">
        <v>40</v>
      </c>
      <c r="B58" s="88" t="s">
        <v>81</v>
      </c>
      <c r="C58" s="89"/>
      <c r="D58" s="32">
        <v>1</v>
      </c>
      <c r="E58" s="32" t="s">
        <v>41</v>
      </c>
      <c r="F58" s="9">
        <v>0</v>
      </c>
      <c r="G58" s="10">
        <v>0</v>
      </c>
      <c r="H58" s="1">
        <f t="shared" si="7"/>
        <v>0</v>
      </c>
      <c r="I58" s="10">
        <v>0</v>
      </c>
      <c r="J58" s="1">
        <f t="shared" si="8"/>
        <v>0</v>
      </c>
      <c r="K58" s="1">
        <f t="shared" si="9"/>
        <v>0</v>
      </c>
      <c r="L58" s="1">
        <f t="shared" si="10"/>
        <v>0</v>
      </c>
      <c r="M58" s="1">
        <f t="shared" si="11"/>
        <v>0</v>
      </c>
      <c r="N58" s="1">
        <f t="shared" si="12"/>
        <v>0</v>
      </c>
      <c r="O58" s="2">
        <f t="shared" si="13"/>
        <v>0</v>
      </c>
    </row>
    <row r="59" spans="1:15" s="27" customFormat="1" ht="114" x14ac:dyDescent="0.2">
      <c r="A59" s="28">
        <v>41</v>
      </c>
      <c r="B59" s="88" t="s">
        <v>82</v>
      </c>
      <c r="C59" s="89"/>
      <c r="D59" s="32">
        <v>1</v>
      </c>
      <c r="E59" s="32" t="s">
        <v>41</v>
      </c>
      <c r="F59" s="9">
        <v>0</v>
      </c>
      <c r="G59" s="10">
        <v>0</v>
      </c>
      <c r="H59" s="1">
        <f t="shared" si="7"/>
        <v>0</v>
      </c>
      <c r="I59" s="10">
        <v>0</v>
      </c>
      <c r="J59" s="1">
        <f t="shared" si="8"/>
        <v>0</v>
      </c>
      <c r="K59" s="1">
        <f t="shared" si="9"/>
        <v>0</v>
      </c>
      <c r="L59" s="1">
        <f t="shared" si="10"/>
        <v>0</v>
      </c>
      <c r="M59" s="1">
        <f t="shared" si="11"/>
        <v>0</v>
      </c>
      <c r="N59" s="1">
        <f t="shared" si="12"/>
        <v>0</v>
      </c>
      <c r="O59" s="2">
        <f t="shared" si="13"/>
        <v>0</v>
      </c>
    </row>
    <row r="60" spans="1:15" s="27" customFormat="1" ht="114" x14ac:dyDescent="0.2">
      <c r="A60" s="28">
        <v>42</v>
      </c>
      <c r="B60" s="88" t="s">
        <v>83</v>
      </c>
      <c r="C60" s="89"/>
      <c r="D60" s="32">
        <v>1</v>
      </c>
      <c r="E60" s="32" t="s">
        <v>41</v>
      </c>
      <c r="F60" s="9">
        <v>0</v>
      </c>
      <c r="G60" s="10">
        <v>0</v>
      </c>
      <c r="H60" s="1">
        <f t="shared" si="7"/>
        <v>0</v>
      </c>
      <c r="I60" s="10">
        <v>0</v>
      </c>
      <c r="J60" s="1">
        <f t="shared" si="8"/>
        <v>0</v>
      </c>
      <c r="K60" s="1">
        <f t="shared" si="9"/>
        <v>0</v>
      </c>
      <c r="L60" s="1">
        <f t="shared" si="10"/>
        <v>0</v>
      </c>
      <c r="M60" s="1">
        <f t="shared" si="11"/>
        <v>0</v>
      </c>
      <c r="N60" s="1">
        <f t="shared" si="12"/>
        <v>0</v>
      </c>
      <c r="O60" s="2">
        <f t="shared" si="13"/>
        <v>0</v>
      </c>
    </row>
    <row r="61" spans="1:15" s="27" customFormat="1" ht="114" x14ac:dyDescent="0.2">
      <c r="A61" s="28">
        <v>43</v>
      </c>
      <c r="B61" s="88" t="s">
        <v>84</v>
      </c>
      <c r="C61" s="89"/>
      <c r="D61" s="32">
        <v>1</v>
      </c>
      <c r="E61" s="32" t="s">
        <v>41</v>
      </c>
      <c r="F61" s="9">
        <v>0</v>
      </c>
      <c r="G61" s="10">
        <v>0</v>
      </c>
      <c r="H61" s="1">
        <f t="shared" si="7"/>
        <v>0</v>
      </c>
      <c r="I61" s="10">
        <v>0</v>
      </c>
      <c r="J61" s="1">
        <f t="shared" si="8"/>
        <v>0</v>
      </c>
      <c r="K61" s="1">
        <f t="shared" si="9"/>
        <v>0</v>
      </c>
      <c r="L61" s="1">
        <f t="shared" si="10"/>
        <v>0</v>
      </c>
      <c r="M61" s="1">
        <f t="shared" si="11"/>
        <v>0</v>
      </c>
      <c r="N61" s="1">
        <f t="shared" si="12"/>
        <v>0</v>
      </c>
      <c r="O61" s="2">
        <f t="shared" si="13"/>
        <v>0</v>
      </c>
    </row>
    <row r="62" spans="1:15" s="27" customFormat="1" ht="114" x14ac:dyDescent="0.2">
      <c r="A62" s="28">
        <v>44</v>
      </c>
      <c r="B62" s="88" t="s">
        <v>85</v>
      </c>
      <c r="C62" s="89"/>
      <c r="D62" s="32">
        <v>1</v>
      </c>
      <c r="E62" s="32" t="s">
        <v>41</v>
      </c>
      <c r="F62" s="9">
        <v>0</v>
      </c>
      <c r="G62" s="10">
        <v>0</v>
      </c>
      <c r="H62" s="1">
        <f t="shared" si="7"/>
        <v>0</v>
      </c>
      <c r="I62" s="10">
        <v>0</v>
      </c>
      <c r="J62" s="1">
        <f t="shared" si="8"/>
        <v>0</v>
      </c>
      <c r="K62" s="1">
        <f t="shared" si="9"/>
        <v>0</v>
      </c>
      <c r="L62" s="1">
        <f t="shared" si="10"/>
        <v>0</v>
      </c>
      <c r="M62" s="1">
        <f t="shared" si="11"/>
        <v>0</v>
      </c>
      <c r="N62" s="1">
        <f t="shared" si="12"/>
        <v>0</v>
      </c>
      <c r="O62" s="2">
        <f t="shared" si="13"/>
        <v>0</v>
      </c>
    </row>
    <row r="63" spans="1:15" s="27" customFormat="1" ht="114" x14ac:dyDescent="0.2">
      <c r="A63" s="28">
        <v>45</v>
      </c>
      <c r="B63" s="88" t="s">
        <v>86</v>
      </c>
      <c r="C63" s="89"/>
      <c r="D63" s="32">
        <v>1</v>
      </c>
      <c r="E63" s="32" t="s">
        <v>41</v>
      </c>
      <c r="F63" s="9">
        <v>0</v>
      </c>
      <c r="G63" s="10">
        <v>0</v>
      </c>
      <c r="H63" s="1">
        <f t="shared" si="7"/>
        <v>0</v>
      </c>
      <c r="I63" s="10">
        <v>0</v>
      </c>
      <c r="J63" s="1">
        <f t="shared" si="8"/>
        <v>0</v>
      </c>
      <c r="K63" s="1">
        <f t="shared" si="9"/>
        <v>0</v>
      </c>
      <c r="L63" s="1">
        <f t="shared" si="10"/>
        <v>0</v>
      </c>
      <c r="M63" s="1">
        <f t="shared" si="11"/>
        <v>0</v>
      </c>
      <c r="N63" s="1">
        <f t="shared" si="12"/>
        <v>0</v>
      </c>
      <c r="O63" s="2">
        <f t="shared" si="13"/>
        <v>0</v>
      </c>
    </row>
    <row r="64" spans="1:15" s="27" customFormat="1" ht="114" x14ac:dyDescent="0.2">
      <c r="A64" s="28">
        <v>46</v>
      </c>
      <c r="B64" s="88" t="s">
        <v>87</v>
      </c>
      <c r="C64" s="89"/>
      <c r="D64" s="32">
        <v>1</v>
      </c>
      <c r="E64" s="32" t="s">
        <v>41</v>
      </c>
      <c r="F64" s="9">
        <v>0</v>
      </c>
      <c r="G64" s="10">
        <v>0</v>
      </c>
      <c r="H64" s="1">
        <f t="shared" si="7"/>
        <v>0</v>
      </c>
      <c r="I64" s="10">
        <v>0</v>
      </c>
      <c r="J64" s="1">
        <f t="shared" si="8"/>
        <v>0</v>
      </c>
      <c r="K64" s="1">
        <f t="shared" si="9"/>
        <v>0</v>
      </c>
      <c r="L64" s="1">
        <f t="shared" si="10"/>
        <v>0</v>
      </c>
      <c r="M64" s="1">
        <f t="shared" si="11"/>
        <v>0</v>
      </c>
      <c r="N64" s="1">
        <f t="shared" si="12"/>
        <v>0</v>
      </c>
      <c r="O64" s="2">
        <f t="shared" si="13"/>
        <v>0</v>
      </c>
    </row>
    <row r="65" spans="1:15" s="27" customFormat="1" ht="114" x14ac:dyDescent="0.2">
      <c r="A65" s="28">
        <v>47</v>
      </c>
      <c r="B65" s="88" t="s">
        <v>88</v>
      </c>
      <c r="C65" s="89"/>
      <c r="D65" s="32">
        <v>1</v>
      </c>
      <c r="E65" s="32" t="s">
        <v>41</v>
      </c>
      <c r="F65" s="9">
        <v>0</v>
      </c>
      <c r="G65" s="10">
        <v>0</v>
      </c>
      <c r="H65" s="1">
        <f t="shared" si="7"/>
        <v>0</v>
      </c>
      <c r="I65" s="10">
        <v>0</v>
      </c>
      <c r="J65" s="1">
        <f t="shared" si="8"/>
        <v>0</v>
      </c>
      <c r="K65" s="1">
        <f t="shared" si="9"/>
        <v>0</v>
      </c>
      <c r="L65" s="1">
        <f t="shared" si="10"/>
        <v>0</v>
      </c>
      <c r="M65" s="1">
        <f t="shared" si="11"/>
        <v>0</v>
      </c>
      <c r="N65" s="1">
        <f t="shared" si="12"/>
        <v>0</v>
      </c>
      <c r="O65" s="2">
        <f t="shared" si="13"/>
        <v>0</v>
      </c>
    </row>
    <row r="66" spans="1:15" s="27" customFormat="1" ht="114" x14ac:dyDescent="0.2">
      <c r="A66" s="28">
        <v>48</v>
      </c>
      <c r="B66" s="88" t="s">
        <v>89</v>
      </c>
      <c r="C66" s="89"/>
      <c r="D66" s="32">
        <v>1</v>
      </c>
      <c r="E66" s="32" t="s">
        <v>41</v>
      </c>
      <c r="F66" s="9">
        <v>0</v>
      </c>
      <c r="G66" s="10">
        <v>0</v>
      </c>
      <c r="H66" s="1">
        <f t="shared" si="7"/>
        <v>0</v>
      </c>
      <c r="I66" s="10">
        <v>0</v>
      </c>
      <c r="J66" s="1">
        <f t="shared" si="8"/>
        <v>0</v>
      </c>
      <c r="K66" s="1">
        <f t="shared" si="9"/>
        <v>0</v>
      </c>
      <c r="L66" s="1">
        <f t="shared" si="10"/>
        <v>0</v>
      </c>
      <c r="M66" s="1">
        <f t="shared" si="11"/>
        <v>0</v>
      </c>
      <c r="N66" s="1">
        <f t="shared" si="12"/>
        <v>0</v>
      </c>
      <c r="O66" s="2">
        <f t="shared" si="13"/>
        <v>0</v>
      </c>
    </row>
    <row r="67" spans="1:15" s="27" customFormat="1" ht="114" x14ac:dyDescent="0.2">
      <c r="A67" s="28">
        <v>49</v>
      </c>
      <c r="B67" s="88" t="s">
        <v>90</v>
      </c>
      <c r="C67" s="89"/>
      <c r="D67" s="32">
        <v>1</v>
      </c>
      <c r="E67" s="32" t="s">
        <v>41</v>
      </c>
      <c r="F67" s="9">
        <v>0</v>
      </c>
      <c r="G67" s="10">
        <v>0</v>
      </c>
      <c r="H67" s="1">
        <f t="shared" si="7"/>
        <v>0</v>
      </c>
      <c r="I67" s="10">
        <v>0</v>
      </c>
      <c r="J67" s="1">
        <f t="shared" si="8"/>
        <v>0</v>
      </c>
      <c r="K67" s="1">
        <f t="shared" si="9"/>
        <v>0</v>
      </c>
      <c r="L67" s="1">
        <f t="shared" si="10"/>
        <v>0</v>
      </c>
      <c r="M67" s="1">
        <f t="shared" si="11"/>
        <v>0</v>
      </c>
      <c r="N67" s="1">
        <f t="shared" si="12"/>
        <v>0</v>
      </c>
      <c r="O67" s="2">
        <f t="shared" si="13"/>
        <v>0</v>
      </c>
    </row>
    <row r="68" spans="1:15" s="27" customFormat="1" ht="114" x14ac:dyDescent="0.2">
      <c r="A68" s="28">
        <v>50</v>
      </c>
      <c r="B68" s="88" t="s">
        <v>91</v>
      </c>
      <c r="C68" s="89"/>
      <c r="D68" s="32">
        <v>1</v>
      </c>
      <c r="E68" s="32" t="s">
        <v>41</v>
      </c>
      <c r="F68" s="9">
        <v>0</v>
      </c>
      <c r="G68" s="10">
        <v>0</v>
      </c>
      <c r="H68" s="1">
        <f t="shared" si="7"/>
        <v>0</v>
      </c>
      <c r="I68" s="10">
        <v>0</v>
      </c>
      <c r="J68" s="1">
        <f t="shared" si="8"/>
        <v>0</v>
      </c>
      <c r="K68" s="1">
        <f t="shared" si="9"/>
        <v>0</v>
      </c>
      <c r="L68" s="1">
        <f t="shared" si="10"/>
        <v>0</v>
      </c>
      <c r="M68" s="1">
        <f t="shared" si="11"/>
        <v>0</v>
      </c>
      <c r="N68" s="1">
        <f t="shared" si="12"/>
        <v>0</v>
      </c>
      <c r="O68" s="2">
        <f t="shared" si="13"/>
        <v>0</v>
      </c>
    </row>
    <row r="69" spans="1:15" s="27" customFormat="1" ht="114" x14ac:dyDescent="0.2">
      <c r="A69" s="28">
        <v>51</v>
      </c>
      <c r="B69" s="88" t="s">
        <v>92</v>
      </c>
      <c r="C69" s="89"/>
      <c r="D69" s="32">
        <v>1</v>
      </c>
      <c r="E69" s="32" t="s">
        <v>41</v>
      </c>
      <c r="F69" s="9">
        <v>0</v>
      </c>
      <c r="G69" s="10">
        <v>0</v>
      </c>
      <c r="H69" s="1">
        <f t="shared" si="7"/>
        <v>0</v>
      </c>
      <c r="I69" s="10">
        <v>0</v>
      </c>
      <c r="J69" s="1">
        <f t="shared" si="8"/>
        <v>0</v>
      </c>
      <c r="K69" s="1">
        <f t="shared" si="9"/>
        <v>0</v>
      </c>
      <c r="L69" s="1">
        <f t="shared" si="10"/>
        <v>0</v>
      </c>
      <c r="M69" s="1">
        <f t="shared" si="11"/>
        <v>0</v>
      </c>
      <c r="N69" s="1">
        <f t="shared" si="12"/>
        <v>0</v>
      </c>
      <c r="O69" s="2">
        <f t="shared" si="13"/>
        <v>0</v>
      </c>
    </row>
    <row r="70" spans="1:15" s="27" customFormat="1" ht="114" x14ac:dyDescent="0.2">
      <c r="A70" s="28">
        <v>52</v>
      </c>
      <c r="B70" s="88" t="s">
        <v>93</v>
      </c>
      <c r="C70" s="89"/>
      <c r="D70" s="32">
        <v>1</v>
      </c>
      <c r="E70" s="32" t="s">
        <v>41</v>
      </c>
      <c r="F70" s="9">
        <v>0</v>
      </c>
      <c r="G70" s="10">
        <v>0</v>
      </c>
      <c r="H70" s="1">
        <f t="shared" si="7"/>
        <v>0</v>
      </c>
      <c r="I70" s="10">
        <v>0</v>
      </c>
      <c r="J70" s="1">
        <f t="shared" si="8"/>
        <v>0</v>
      </c>
      <c r="K70" s="1">
        <f t="shared" si="9"/>
        <v>0</v>
      </c>
      <c r="L70" s="1">
        <f t="shared" si="10"/>
        <v>0</v>
      </c>
      <c r="M70" s="1">
        <f t="shared" si="11"/>
        <v>0</v>
      </c>
      <c r="N70" s="1">
        <f t="shared" si="12"/>
        <v>0</v>
      </c>
      <c r="O70" s="2">
        <f t="shared" si="13"/>
        <v>0</v>
      </c>
    </row>
    <row r="71" spans="1:15" s="27" customFormat="1" ht="114" x14ac:dyDescent="0.2">
      <c r="A71" s="28">
        <v>53</v>
      </c>
      <c r="B71" s="88" t="s">
        <v>94</v>
      </c>
      <c r="C71" s="89"/>
      <c r="D71" s="32">
        <v>1</v>
      </c>
      <c r="E71" s="32" t="s">
        <v>41</v>
      </c>
      <c r="F71" s="9">
        <v>0</v>
      </c>
      <c r="G71" s="10">
        <v>0</v>
      </c>
      <c r="H71" s="1">
        <f t="shared" si="7"/>
        <v>0</v>
      </c>
      <c r="I71" s="10">
        <v>0</v>
      </c>
      <c r="J71" s="1">
        <f t="shared" si="8"/>
        <v>0</v>
      </c>
      <c r="K71" s="1">
        <f t="shared" si="9"/>
        <v>0</v>
      </c>
      <c r="L71" s="1">
        <f t="shared" si="10"/>
        <v>0</v>
      </c>
      <c r="M71" s="1">
        <f t="shared" si="11"/>
        <v>0</v>
      </c>
      <c r="N71" s="1">
        <f t="shared" si="12"/>
        <v>0</v>
      </c>
      <c r="O71" s="2">
        <f t="shared" si="13"/>
        <v>0</v>
      </c>
    </row>
    <row r="72" spans="1:15" s="27" customFormat="1" ht="114" x14ac:dyDescent="0.2">
      <c r="A72" s="28">
        <v>54</v>
      </c>
      <c r="B72" s="88" t="s">
        <v>95</v>
      </c>
      <c r="C72" s="89"/>
      <c r="D72" s="32">
        <v>1</v>
      </c>
      <c r="E72" s="32" t="s">
        <v>41</v>
      </c>
      <c r="F72" s="9">
        <v>0</v>
      </c>
      <c r="G72" s="10">
        <v>0</v>
      </c>
      <c r="H72" s="1">
        <f t="shared" si="7"/>
        <v>0</v>
      </c>
      <c r="I72" s="10">
        <v>0</v>
      </c>
      <c r="J72" s="1">
        <f t="shared" si="8"/>
        <v>0</v>
      </c>
      <c r="K72" s="1">
        <f t="shared" si="9"/>
        <v>0</v>
      </c>
      <c r="L72" s="1">
        <f t="shared" si="10"/>
        <v>0</v>
      </c>
      <c r="M72" s="1">
        <f t="shared" si="11"/>
        <v>0</v>
      </c>
      <c r="N72" s="1">
        <f t="shared" si="12"/>
        <v>0</v>
      </c>
      <c r="O72" s="2">
        <f t="shared" si="13"/>
        <v>0</v>
      </c>
    </row>
    <row r="73" spans="1:15" s="27" customFormat="1" ht="114" x14ac:dyDescent="0.2">
      <c r="A73" s="28">
        <v>55</v>
      </c>
      <c r="B73" s="88" t="s">
        <v>96</v>
      </c>
      <c r="C73" s="89"/>
      <c r="D73" s="32">
        <v>1</v>
      </c>
      <c r="E73" s="32" t="s">
        <v>41</v>
      </c>
      <c r="F73" s="9">
        <v>0</v>
      </c>
      <c r="G73" s="10">
        <v>0</v>
      </c>
      <c r="H73" s="1">
        <f t="shared" si="7"/>
        <v>0</v>
      </c>
      <c r="I73" s="10">
        <v>0</v>
      </c>
      <c r="J73" s="1">
        <f t="shared" si="8"/>
        <v>0</v>
      </c>
      <c r="K73" s="1">
        <f t="shared" si="9"/>
        <v>0</v>
      </c>
      <c r="L73" s="1">
        <f t="shared" si="10"/>
        <v>0</v>
      </c>
      <c r="M73" s="1">
        <f t="shared" si="11"/>
        <v>0</v>
      </c>
      <c r="N73" s="1">
        <f t="shared" si="12"/>
        <v>0</v>
      </c>
      <c r="O73" s="2">
        <f t="shared" si="13"/>
        <v>0</v>
      </c>
    </row>
    <row r="74" spans="1:15" s="27" customFormat="1" ht="114" x14ac:dyDescent="0.2">
      <c r="A74" s="28">
        <v>56</v>
      </c>
      <c r="B74" s="88" t="s">
        <v>97</v>
      </c>
      <c r="C74" s="89"/>
      <c r="D74" s="32">
        <v>1</v>
      </c>
      <c r="E74" s="32" t="s">
        <v>41</v>
      </c>
      <c r="F74" s="9">
        <v>0</v>
      </c>
      <c r="G74" s="10">
        <v>0</v>
      </c>
      <c r="H74" s="1">
        <f t="shared" si="7"/>
        <v>0</v>
      </c>
      <c r="I74" s="10">
        <v>0</v>
      </c>
      <c r="J74" s="1">
        <f t="shared" si="8"/>
        <v>0</v>
      </c>
      <c r="K74" s="1">
        <f t="shared" si="9"/>
        <v>0</v>
      </c>
      <c r="L74" s="1">
        <f t="shared" si="10"/>
        <v>0</v>
      </c>
      <c r="M74" s="1">
        <f t="shared" si="11"/>
        <v>0</v>
      </c>
      <c r="N74" s="1">
        <f t="shared" si="12"/>
        <v>0</v>
      </c>
      <c r="O74" s="2">
        <f t="shared" si="13"/>
        <v>0</v>
      </c>
    </row>
    <row r="75" spans="1:15" s="27" customFormat="1" ht="114" x14ac:dyDescent="0.2">
      <c r="A75" s="28">
        <v>57</v>
      </c>
      <c r="B75" s="88" t="s">
        <v>98</v>
      </c>
      <c r="C75" s="89"/>
      <c r="D75" s="32">
        <v>1</v>
      </c>
      <c r="E75" s="32" t="s">
        <v>41</v>
      </c>
      <c r="F75" s="9">
        <v>0</v>
      </c>
      <c r="G75" s="10">
        <v>0</v>
      </c>
      <c r="H75" s="1">
        <f t="shared" si="7"/>
        <v>0</v>
      </c>
      <c r="I75" s="10">
        <v>0</v>
      </c>
      <c r="J75" s="1">
        <f t="shared" si="8"/>
        <v>0</v>
      </c>
      <c r="K75" s="1">
        <f t="shared" si="9"/>
        <v>0</v>
      </c>
      <c r="L75" s="1">
        <f t="shared" si="10"/>
        <v>0</v>
      </c>
      <c r="M75" s="1">
        <f t="shared" si="11"/>
        <v>0</v>
      </c>
      <c r="N75" s="1">
        <f t="shared" si="12"/>
        <v>0</v>
      </c>
      <c r="O75" s="2">
        <f t="shared" si="13"/>
        <v>0</v>
      </c>
    </row>
    <row r="76" spans="1:15" s="27" customFormat="1" ht="114" x14ac:dyDescent="0.2">
      <c r="A76" s="28">
        <v>58</v>
      </c>
      <c r="B76" s="88" t="s">
        <v>99</v>
      </c>
      <c r="C76" s="89"/>
      <c r="D76" s="32">
        <v>1</v>
      </c>
      <c r="E76" s="32" t="s">
        <v>41</v>
      </c>
      <c r="F76" s="9">
        <v>0</v>
      </c>
      <c r="G76" s="10">
        <v>0</v>
      </c>
      <c r="H76" s="1">
        <f t="shared" si="7"/>
        <v>0</v>
      </c>
      <c r="I76" s="10">
        <v>0</v>
      </c>
      <c r="J76" s="1">
        <f t="shared" si="8"/>
        <v>0</v>
      </c>
      <c r="K76" s="1">
        <f t="shared" si="9"/>
        <v>0</v>
      </c>
      <c r="L76" s="1">
        <f t="shared" si="10"/>
        <v>0</v>
      </c>
      <c r="M76" s="1">
        <f t="shared" si="11"/>
        <v>0</v>
      </c>
      <c r="N76" s="1">
        <f t="shared" si="12"/>
        <v>0</v>
      </c>
      <c r="O76" s="2">
        <f t="shared" si="13"/>
        <v>0</v>
      </c>
    </row>
    <row r="77" spans="1:15" s="27" customFormat="1" ht="114" x14ac:dyDescent="0.2">
      <c r="A77" s="28">
        <v>59</v>
      </c>
      <c r="B77" s="88" t="s">
        <v>100</v>
      </c>
      <c r="C77" s="89"/>
      <c r="D77" s="32">
        <v>1</v>
      </c>
      <c r="E77" s="32" t="s">
        <v>41</v>
      </c>
      <c r="F77" s="9">
        <v>0</v>
      </c>
      <c r="G77" s="10">
        <v>0</v>
      </c>
      <c r="H77" s="1">
        <f t="shared" si="7"/>
        <v>0</v>
      </c>
      <c r="I77" s="10">
        <v>0</v>
      </c>
      <c r="J77" s="1">
        <f t="shared" si="8"/>
        <v>0</v>
      </c>
      <c r="K77" s="1">
        <f t="shared" si="9"/>
        <v>0</v>
      </c>
      <c r="L77" s="1">
        <f t="shared" si="10"/>
        <v>0</v>
      </c>
      <c r="M77" s="1">
        <f t="shared" si="11"/>
        <v>0</v>
      </c>
      <c r="N77" s="1">
        <f t="shared" si="12"/>
        <v>0</v>
      </c>
      <c r="O77" s="2">
        <f t="shared" si="13"/>
        <v>0</v>
      </c>
    </row>
    <row r="78" spans="1:15" s="27" customFormat="1" ht="171" x14ac:dyDescent="0.2">
      <c r="A78" s="28">
        <v>60</v>
      </c>
      <c r="B78" s="88" t="s">
        <v>101</v>
      </c>
      <c r="C78" s="89"/>
      <c r="D78" s="32">
        <v>1</v>
      </c>
      <c r="E78" s="32" t="s">
        <v>41</v>
      </c>
      <c r="F78" s="9">
        <v>0</v>
      </c>
      <c r="G78" s="10">
        <v>0</v>
      </c>
      <c r="H78" s="1">
        <f t="shared" si="7"/>
        <v>0</v>
      </c>
      <c r="I78" s="10">
        <v>0</v>
      </c>
      <c r="J78" s="1">
        <f t="shared" si="8"/>
        <v>0</v>
      </c>
      <c r="K78" s="1">
        <f t="shared" si="9"/>
        <v>0</v>
      </c>
      <c r="L78" s="1">
        <f t="shared" si="10"/>
        <v>0</v>
      </c>
      <c r="M78" s="1">
        <f t="shared" si="11"/>
        <v>0</v>
      </c>
      <c r="N78" s="1">
        <f t="shared" si="12"/>
        <v>0</v>
      </c>
      <c r="O78" s="2">
        <f t="shared" si="13"/>
        <v>0</v>
      </c>
    </row>
    <row r="79" spans="1:15" s="27" customFormat="1" ht="114" x14ac:dyDescent="0.2">
      <c r="A79" s="28">
        <v>61</v>
      </c>
      <c r="B79" s="88" t="s">
        <v>102</v>
      </c>
      <c r="C79" s="89"/>
      <c r="D79" s="32">
        <v>1</v>
      </c>
      <c r="E79" s="32" t="s">
        <v>41</v>
      </c>
      <c r="F79" s="9">
        <v>0</v>
      </c>
      <c r="G79" s="10">
        <v>0</v>
      </c>
      <c r="H79" s="1">
        <f t="shared" si="7"/>
        <v>0</v>
      </c>
      <c r="I79" s="10">
        <v>0</v>
      </c>
      <c r="J79" s="1">
        <f t="shared" si="8"/>
        <v>0</v>
      </c>
      <c r="K79" s="1">
        <f t="shared" si="9"/>
        <v>0</v>
      </c>
      <c r="L79" s="1">
        <f t="shared" si="10"/>
        <v>0</v>
      </c>
      <c r="M79" s="1">
        <f t="shared" si="11"/>
        <v>0</v>
      </c>
      <c r="N79" s="1">
        <f t="shared" si="12"/>
        <v>0</v>
      </c>
      <c r="O79" s="2">
        <f t="shared" si="13"/>
        <v>0</v>
      </c>
    </row>
    <row r="80" spans="1:15" s="27" customFormat="1" ht="114" x14ac:dyDescent="0.2">
      <c r="A80" s="28">
        <v>62</v>
      </c>
      <c r="B80" s="88" t="s">
        <v>103</v>
      </c>
      <c r="C80" s="89"/>
      <c r="D80" s="32">
        <v>1</v>
      </c>
      <c r="E80" s="32" t="s">
        <v>41</v>
      </c>
      <c r="F80" s="9">
        <v>0</v>
      </c>
      <c r="G80" s="10">
        <v>0</v>
      </c>
      <c r="H80" s="1">
        <f t="shared" si="7"/>
        <v>0</v>
      </c>
      <c r="I80" s="10">
        <v>0</v>
      </c>
      <c r="J80" s="1">
        <f t="shared" si="8"/>
        <v>0</v>
      </c>
      <c r="K80" s="1">
        <f t="shared" si="9"/>
        <v>0</v>
      </c>
      <c r="L80" s="1">
        <f t="shared" si="10"/>
        <v>0</v>
      </c>
      <c r="M80" s="1">
        <f t="shared" si="11"/>
        <v>0</v>
      </c>
      <c r="N80" s="1">
        <f t="shared" si="12"/>
        <v>0</v>
      </c>
      <c r="O80" s="2">
        <f t="shared" si="13"/>
        <v>0</v>
      </c>
    </row>
    <row r="81" spans="1:15" s="27" customFormat="1" ht="114" x14ac:dyDescent="0.2">
      <c r="A81" s="28">
        <v>63</v>
      </c>
      <c r="B81" s="88" t="s">
        <v>104</v>
      </c>
      <c r="C81" s="89"/>
      <c r="D81" s="32">
        <v>1</v>
      </c>
      <c r="E81" s="32" t="s">
        <v>41</v>
      </c>
      <c r="F81" s="9">
        <v>0</v>
      </c>
      <c r="G81" s="10">
        <v>0</v>
      </c>
      <c r="H81" s="1">
        <f t="shared" si="7"/>
        <v>0</v>
      </c>
      <c r="I81" s="10">
        <v>0</v>
      </c>
      <c r="J81" s="1">
        <f t="shared" si="8"/>
        <v>0</v>
      </c>
      <c r="K81" s="1">
        <f t="shared" si="9"/>
        <v>0</v>
      </c>
      <c r="L81" s="1">
        <f t="shared" si="10"/>
        <v>0</v>
      </c>
      <c r="M81" s="1">
        <f t="shared" si="11"/>
        <v>0</v>
      </c>
      <c r="N81" s="1">
        <f t="shared" si="12"/>
        <v>0</v>
      </c>
      <c r="O81" s="2">
        <f t="shared" si="13"/>
        <v>0</v>
      </c>
    </row>
    <row r="82" spans="1:15" s="27" customFormat="1" ht="114" x14ac:dyDescent="0.2">
      <c r="A82" s="28">
        <v>64</v>
      </c>
      <c r="B82" s="88" t="s">
        <v>105</v>
      </c>
      <c r="C82" s="89"/>
      <c r="D82" s="32">
        <v>1</v>
      </c>
      <c r="E82" s="32" t="s">
        <v>41</v>
      </c>
      <c r="F82" s="9">
        <v>0</v>
      </c>
      <c r="G82" s="10">
        <v>0</v>
      </c>
      <c r="H82" s="1">
        <f t="shared" si="7"/>
        <v>0</v>
      </c>
      <c r="I82" s="10">
        <v>0</v>
      </c>
      <c r="J82" s="1">
        <f t="shared" si="8"/>
        <v>0</v>
      </c>
      <c r="K82" s="1">
        <f t="shared" si="9"/>
        <v>0</v>
      </c>
      <c r="L82" s="1">
        <f t="shared" si="10"/>
        <v>0</v>
      </c>
      <c r="M82" s="1">
        <f t="shared" si="11"/>
        <v>0</v>
      </c>
      <c r="N82" s="1">
        <f t="shared" si="12"/>
        <v>0</v>
      </c>
      <c r="O82" s="2">
        <f t="shared" si="13"/>
        <v>0</v>
      </c>
    </row>
    <row r="83" spans="1:15" s="27" customFormat="1" ht="114" x14ac:dyDescent="0.2">
      <c r="A83" s="28">
        <v>65</v>
      </c>
      <c r="B83" s="88" t="s">
        <v>106</v>
      </c>
      <c r="C83" s="89"/>
      <c r="D83" s="32">
        <v>1</v>
      </c>
      <c r="E83" s="32" t="s">
        <v>41</v>
      </c>
      <c r="F83" s="9">
        <v>0</v>
      </c>
      <c r="G83" s="10">
        <v>0</v>
      </c>
      <c r="H83" s="1">
        <f t="shared" si="7"/>
        <v>0</v>
      </c>
      <c r="I83" s="10">
        <v>0</v>
      </c>
      <c r="J83" s="1">
        <f t="shared" si="8"/>
        <v>0</v>
      </c>
      <c r="K83" s="1">
        <f t="shared" si="9"/>
        <v>0</v>
      </c>
      <c r="L83" s="1">
        <f t="shared" si="10"/>
        <v>0</v>
      </c>
      <c r="M83" s="1">
        <f t="shared" si="11"/>
        <v>0</v>
      </c>
      <c r="N83" s="1">
        <f t="shared" si="12"/>
        <v>0</v>
      </c>
      <c r="O83" s="2">
        <f t="shared" si="13"/>
        <v>0</v>
      </c>
    </row>
    <row r="84" spans="1:15" s="27" customFormat="1" ht="114" x14ac:dyDescent="0.2">
      <c r="A84" s="28">
        <v>66</v>
      </c>
      <c r="B84" s="88" t="s">
        <v>107</v>
      </c>
      <c r="C84" s="89"/>
      <c r="D84" s="32">
        <v>1</v>
      </c>
      <c r="E84" s="32" t="s">
        <v>41</v>
      </c>
      <c r="F84" s="9">
        <v>0</v>
      </c>
      <c r="G84" s="10">
        <v>0</v>
      </c>
      <c r="H84" s="1">
        <f t="shared" si="7"/>
        <v>0</v>
      </c>
      <c r="I84" s="10">
        <v>0</v>
      </c>
      <c r="J84" s="1">
        <f t="shared" si="8"/>
        <v>0</v>
      </c>
      <c r="K84" s="1">
        <f t="shared" si="9"/>
        <v>0</v>
      </c>
      <c r="L84" s="1">
        <f t="shared" si="10"/>
        <v>0</v>
      </c>
      <c r="M84" s="1">
        <f t="shared" si="11"/>
        <v>0</v>
      </c>
      <c r="N84" s="1">
        <f t="shared" si="12"/>
        <v>0</v>
      </c>
      <c r="O84" s="2">
        <f t="shared" si="13"/>
        <v>0</v>
      </c>
    </row>
    <row r="85" spans="1:15" s="27" customFormat="1" ht="114" x14ac:dyDescent="0.2">
      <c r="A85" s="28">
        <v>67</v>
      </c>
      <c r="B85" s="88" t="s">
        <v>108</v>
      </c>
      <c r="C85" s="89"/>
      <c r="D85" s="32">
        <v>1</v>
      </c>
      <c r="E85" s="32" t="s">
        <v>41</v>
      </c>
      <c r="F85" s="9">
        <v>0</v>
      </c>
      <c r="G85" s="10">
        <v>0</v>
      </c>
      <c r="H85" s="1">
        <f t="shared" si="7"/>
        <v>0</v>
      </c>
      <c r="I85" s="10">
        <v>0</v>
      </c>
      <c r="J85" s="1">
        <f t="shared" si="8"/>
        <v>0</v>
      </c>
      <c r="K85" s="1">
        <f t="shared" si="9"/>
        <v>0</v>
      </c>
      <c r="L85" s="1">
        <f t="shared" si="10"/>
        <v>0</v>
      </c>
      <c r="M85" s="1">
        <f t="shared" si="11"/>
        <v>0</v>
      </c>
      <c r="N85" s="1">
        <f t="shared" si="12"/>
        <v>0</v>
      </c>
      <c r="O85" s="2">
        <f t="shared" si="13"/>
        <v>0</v>
      </c>
    </row>
    <row r="86" spans="1:15" s="27" customFormat="1" ht="114" x14ac:dyDescent="0.2">
      <c r="A86" s="28">
        <v>68</v>
      </c>
      <c r="B86" s="88" t="s">
        <v>109</v>
      </c>
      <c r="C86" s="89"/>
      <c r="D86" s="32">
        <v>1</v>
      </c>
      <c r="E86" s="32" t="s">
        <v>41</v>
      </c>
      <c r="F86" s="9">
        <v>0</v>
      </c>
      <c r="G86" s="10">
        <v>0</v>
      </c>
      <c r="H86" s="1">
        <f t="shared" si="7"/>
        <v>0</v>
      </c>
      <c r="I86" s="10">
        <v>0</v>
      </c>
      <c r="J86" s="1">
        <f t="shared" si="8"/>
        <v>0</v>
      </c>
      <c r="K86" s="1">
        <f t="shared" si="9"/>
        <v>0</v>
      </c>
      <c r="L86" s="1">
        <f t="shared" si="10"/>
        <v>0</v>
      </c>
      <c r="M86" s="1">
        <f t="shared" si="11"/>
        <v>0</v>
      </c>
      <c r="N86" s="1">
        <f t="shared" si="12"/>
        <v>0</v>
      </c>
      <c r="O86" s="2">
        <f t="shared" si="13"/>
        <v>0</v>
      </c>
    </row>
    <row r="87" spans="1:15" s="27" customFormat="1" ht="156.75" x14ac:dyDescent="0.2">
      <c r="A87" s="28">
        <v>69</v>
      </c>
      <c r="B87" s="88" t="s">
        <v>110</v>
      </c>
      <c r="C87" s="89"/>
      <c r="D87" s="32">
        <v>1</v>
      </c>
      <c r="E87" s="32" t="s">
        <v>41</v>
      </c>
      <c r="F87" s="9">
        <v>0</v>
      </c>
      <c r="G87" s="10">
        <v>0</v>
      </c>
      <c r="H87" s="1">
        <f t="shared" ref="H87:H97" si="14">+ROUND(F87*G87,0)</f>
        <v>0</v>
      </c>
      <c r="I87" s="10">
        <v>0</v>
      </c>
      <c r="J87" s="1">
        <f t="shared" ref="J87:J97" si="15">ROUND(F87*I87,0)</f>
        <v>0</v>
      </c>
      <c r="K87" s="1">
        <f t="shared" ref="K87:K97" si="16">ROUND(F87+H87+J87,0)</f>
        <v>0</v>
      </c>
      <c r="L87" s="1">
        <f t="shared" ref="L87:L97" si="17">ROUND(F87*D87,0)</f>
        <v>0</v>
      </c>
      <c r="M87" s="1">
        <f t="shared" ref="M87:M97" si="18">ROUND(D87*H87,0)</f>
        <v>0</v>
      </c>
      <c r="N87" s="1">
        <f t="shared" ref="N87:N97" si="19">ROUND(J87*D87,0)</f>
        <v>0</v>
      </c>
      <c r="O87" s="2">
        <f t="shared" ref="O87:O97" si="20">ROUND(L87+N87+M87,0)</f>
        <v>0</v>
      </c>
    </row>
    <row r="88" spans="1:15" s="27" customFormat="1" ht="114" x14ac:dyDescent="0.2">
      <c r="A88" s="28">
        <v>70</v>
      </c>
      <c r="B88" s="88" t="s">
        <v>111</v>
      </c>
      <c r="C88" s="89"/>
      <c r="D88" s="32">
        <v>1</v>
      </c>
      <c r="E88" s="32" t="s">
        <v>41</v>
      </c>
      <c r="F88" s="9">
        <v>0</v>
      </c>
      <c r="G88" s="10">
        <v>0</v>
      </c>
      <c r="H88" s="1">
        <f t="shared" si="14"/>
        <v>0</v>
      </c>
      <c r="I88" s="10">
        <v>0</v>
      </c>
      <c r="J88" s="1">
        <f t="shared" si="15"/>
        <v>0</v>
      </c>
      <c r="K88" s="1">
        <f t="shared" si="16"/>
        <v>0</v>
      </c>
      <c r="L88" s="1">
        <f t="shared" si="17"/>
        <v>0</v>
      </c>
      <c r="M88" s="1">
        <f t="shared" si="18"/>
        <v>0</v>
      </c>
      <c r="N88" s="1">
        <f t="shared" si="19"/>
        <v>0</v>
      </c>
      <c r="O88" s="2">
        <f t="shared" si="20"/>
        <v>0</v>
      </c>
    </row>
    <row r="89" spans="1:15" s="27" customFormat="1" ht="114" x14ac:dyDescent="0.2">
      <c r="A89" s="28">
        <v>71</v>
      </c>
      <c r="B89" s="88" t="s">
        <v>112</v>
      </c>
      <c r="C89" s="89"/>
      <c r="D89" s="32">
        <v>1</v>
      </c>
      <c r="E89" s="32" t="s">
        <v>41</v>
      </c>
      <c r="F89" s="9">
        <v>0</v>
      </c>
      <c r="G89" s="10">
        <v>0</v>
      </c>
      <c r="H89" s="1">
        <f t="shared" si="14"/>
        <v>0</v>
      </c>
      <c r="I89" s="10">
        <v>0</v>
      </c>
      <c r="J89" s="1">
        <f t="shared" si="15"/>
        <v>0</v>
      </c>
      <c r="K89" s="1">
        <f t="shared" si="16"/>
        <v>0</v>
      </c>
      <c r="L89" s="1">
        <f t="shared" si="17"/>
        <v>0</v>
      </c>
      <c r="M89" s="1">
        <f t="shared" si="18"/>
        <v>0</v>
      </c>
      <c r="N89" s="1">
        <f t="shared" si="19"/>
        <v>0</v>
      </c>
      <c r="O89" s="2">
        <f t="shared" si="20"/>
        <v>0</v>
      </c>
    </row>
    <row r="90" spans="1:15" s="27" customFormat="1" ht="114" x14ac:dyDescent="0.2">
      <c r="A90" s="28">
        <v>72</v>
      </c>
      <c r="B90" s="88" t="s">
        <v>113</v>
      </c>
      <c r="C90" s="89"/>
      <c r="D90" s="32">
        <v>1</v>
      </c>
      <c r="E90" s="32" t="s">
        <v>41</v>
      </c>
      <c r="F90" s="9">
        <v>0</v>
      </c>
      <c r="G90" s="10">
        <v>0</v>
      </c>
      <c r="H90" s="1">
        <f t="shared" si="14"/>
        <v>0</v>
      </c>
      <c r="I90" s="10">
        <v>0</v>
      </c>
      <c r="J90" s="1">
        <f t="shared" si="15"/>
        <v>0</v>
      </c>
      <c r="K90" s="1">
        <f t="shared" si="16"/>
        <v>0</v>
      </c>
      <c r="L90" s="1">
        <f t="shared" si="17"/>
        <v>0</v>
      </c>
      <c r="M90" s="1">
        <f t="shared" si="18"/>
        <v>0</v>
      </c>
      <c r="N90" s="1">
        <f t="shared" si="19"/>
        <v>0</v>
      </c>
      <c r="O90" s="2">
        <f t="shared" si="20"/>
        <v>0</v>
      </c>
    </row>
    <row r="91" spans="1:15" s="27" customFormat="1" ht="114" x14ac:dyDescent="0.2">
      <c r="A91" s="28">
        <v>73</v>
      </c>
      <c r="B91" s="88" t="s">
        <v>114</v>
      </c>
      <c r="C91" s="89"/>
      <c r="D91" s="32">
        <v>1</v>
      </c>
      <c r="E91" s="32" t="s">
        <v>41</v>
      </c>
      <c r="F91" s="9">
        <v>0</v>
      </c>
      <c r="G91" s="10">
        <v>0</v>
      </c>
      <c r="H91" s="1">
        <f t="shared" si="14"/>
        <v>0</v>
      </c>
      <c r="I91" s="10">
        <v>0</v>
      </c>
      <c r="J91" s="1">
        <f t="shared" si="15"/>
        <v>0</v>
      </c>
      <c r="K91" s="1">
        <f t="shared" si="16"/>
        <v>0</v>
      </c>
      <c r="L91" s="1">
        <f t="shared" si="17"/>
        <v>0</v>
      </c>
      <c r="M91" s="1">
        <f t="shared" si="18"/>
        <v>0</v>
      </c>
      <c r="N91" s="1">
        <f t="shared" si="19"/>
        <v>0</v>
      </c>
      <c r="O91" s="2">
        <f t="shared" si="20"/>
        <v>0</v>
      </c>
    </row>
    <row r="92" spans="1:15" s="27" customFormat="1" ht="114" x14ac:dyDescent="0.2">
      <c r="A92" s="28">
        <v>74</v>
      </c>
      <c r="B92" s="88" t="s">
        <v>115</v>
      </c>
      <c r="C92" s="89"/>
      <c r="D92" s="32">
        <v>1</v>
      </c>
      <c r="E92" s="32" t="s">
        <v>41</v>
      </c>
      <c r="F92" s="9">
        <v>0</v>
      </c>
      <c r="G92" s="10">
        <v>0</v>
      </c>
      <c r="H92" s="1">
        <f t="shared" si="14"/>
        <v>0</v>
      </c>
      <c r="I92" s="10">
        <v>0</v>
      </c>
      <c r="J92" s="1">
        <f t="shared" si="15"/>
        <v>0</v>
      </c>
      <c r="K92" s="1">
        <f t="shared" si="16"/>
        <v>0</v>
      </c>
      <c r="L92" s="1">
        <f t="shared" si="17"/>
        <v>0</v>
      </c>
      <c r="M92" s="1">
        <f t="shared" si="18"/>
        <v>0</v>
      </c>
      <c r="N92" s="1">
        <f t="shared" si="19"/>
        <v>0</v>
      </c>
      <c r="O92" s="2">
        <f t="shared" si="20"/>
        <v>0</v>
      </c>
    </row>
    <row r="93" spans="1:15" s="27" customFormat="1" ht="114" x14ac:dyDescent="0.2">
      <c r="A93" s="28">
        <v>75</v>
      </c>
      <c r="B93" s="88" t="s">
        <v>116</v>
      </c>
      <c r="C93" s="89"/>
      <c r="D93" s="32">
        <v>1</v>
      </c>
      <c r="E93" s="32" t="s">
        <v>41</v>
      </c>
      <c r="F93" s="9">
        <v>0</v>
      </c>
      <c r="G93" s="10">
        <v>0</v>
      </c>
      <c r="H93" s="1">
        <f t="shared" si="14"/>
        <v>0</v>
      </c>
      <c r="I93" s="10">
        <v>0</v>
      </c>
      <c r="J93" s="1">
        <f t="shared" si="15"/>
        <v>0</v>
      </c>
      <c r="K93" s="1">
        <f t="shared" si="16"/>
        <v>0</v>
      </c>
      <c r="L93" s="1">
        <f t="shared" si="17"/>
        <v>0</v>
      </c>
      <c r="M93" s="1">
        <f t="shared" si="18"/>
        <v>0</v>
      </c>
      <c r="N93" s="1">
        <f t="shared" si="19"/>
        <v>0</v>
      </c>
      <c r="O93" s="2">
        <f t="shared" si="20"/>
        <v>0</v>
      </c>
    </row>
    <row r="94" spans="1:15" s="27" customFormat="1" ht="114" x14ac:dyDescent="0.2">
      <c r="A94" s="28">
        <v>76</v>
      </c>
      <c r="B94" s="88" t="s">
        <v>117</v>
      </c>
      <c r="C94" s="89"/>
      <c r="D94" s="32">
        <v>1</v>
      </c>
      <c r="E94" s="32" t="s">
        <v>41</v>
      </c>
      <c r="F94" s="9">
        <v>0</v>
      </c>
      <c r="G94" s="10">
        <v>0</v>
      </c>
      <c r="H94" s="1">
        <f t="shared" si="14"/>
        <v>0</v>
      </c>
      <c r="I94" s="10">
        <v>0</v>
      </c>
      <c r="J94" s="1">
        <f t="shared" si="15"/>
        <v>0</v>
      </c>
      <c r="K94" s="1">
        <f t="shared" si="16"/>
        <v>0</v>
      </c>
      <c r="L94" s="1">
        <f t="shared" si="17"/>
        <v>0</v>
      </c>
      <c r="M94" s="1">
        <f t="shared" si="18"/>
        <v>0</v>
      </c>
      <c r="N94" s="1">
        <f t="shared" si="19"/>
        <v>0</v>
      </c>
      <c r="O94" s="2">
        <f t="shared" si="20"/>
        <v>0</v>
      </c>
    </row>
    <row r="95" spans="1:15" s="27" customFormat="1" ht="114" x14ac:dyDescent="0.2">
      <c r="A95" s="28">
        <v>77</v>
      </c>
      <c r="B95" s="88" t="s">
        <v>118</v>
      </c>
      <c r="C95" s="89"/>
      <c r="D95" s="32">
        <v>1</v>
      </c>
      <c r="E95" s="32" t="s">
        <v>41</v>
      </c>
      <c r="F95" s="9">
        <v>0</v>
      </c>
      <c r="G95" s="10">
        <v>0</v>
      </c>
      <c r="H95" s="1">
        <f t="shared" si="14"/>
        <v>0</v>
      </c>
      <c r="I95" s="10">
        <v>0</v>
      </c>
      <c r="J95" s="1">
        <f t="shared" si="15"/>
        <v>0</v>
      </c>
      <c r="K95" s="1">
        <f t="shared" si="16"/>
        <v>0</v>
      </c>
      <c r="L95" s="1">
        <f t="shared" si="17"/>
        <v>0</v>
      </c>
      <c r="M95" s="1">
        <f t="shared" si="18"/>
        <v>0</v>
      </c>
      <c r="N95" s="1">
        <f t="shared" si="19"/>
        <v>0</v>
      </c>
      <c r="O95" s="2">
        <f t="shared" si="20"/>
        <v>0</v>
      </c>
    </row>
    <row r="96" spans="1:15" s="27" customFormat="1" ht="114" x14ac:dyDescent="0.2">
      <c r="A96" s="28">
        <v>78</v>
      </c>
      <c r="B96" s="88" t="s">
        <v>119</v>
      </c>
      <c r="C96" s="89"/>
      <c r="D96" s="32">
        <v>1</v>
      </c>
      <c r="E96" s="32" t="s">
        <v>41</v>
      </c>
      <c r="F96" s="9">
        <v>0</v>
      </c>
      <c r="G96" s="10">
        <v>0</v>
      </c>
      <c r="H96" s="1">
        <f t="shared" si="14"/>
        <v>0</v>
      </c>
      <c r="I96" s="10">
        <v>0</v>
      </c>
      <c r="J96" s="1">
        <f t="shared" si="15"/>
        <v>0</v>
      </c>
      <c r="K96" s="1">
        <f t="shared" si="16"/>
        <v>0</v>
      </c>
      <c r="L96" s="1">
        <f t="shared" si="17"/>
        <v>0</v>
      </c>
      <c r="M96" s="1">
        <f t="shared" si="18"/>
        <v>0</v>
      </c>
      <c r="N96" s="1">
        <f t="shared" si="19"/>
        <v>0</v>
      </c>
      <c r="O96" s="2">
        <f t="shared" si="20"/>
        <v>0</v>
      </c>
    </row>
    <row r="97" spans="1:15" s="27" customFormat="1" ht="171" x14ac:dyDescent="0.2">
      <c r="A97" s="28">
        <v>79</v>
      </c>
      <c r="B97" s="88" t="s">
        <v>120</v>
      </c>
      <c r="C97" s="89"/>
      <c r="D97" s="32">
        <v>1</v>
      </c>
      <c r="E97" s="32" t="s">
        <v>41</v>
      </c>
      <c r="F97" s="9">
        <v>0</v>
      </c>
      <c r="G97" s="10">
        <v>0</v>
      </c>
      <c r="H97" s="1">
        <f t="shared" si="14"/>
        <v>0</v>
      </c>
      <c r="I97" s="10">
        <v>0</v>
      </c>
      <c r="J97" s="1">
        <f t="shared" si="15"/>
        <v>0</v>
      </c>
      <c r="K97" s="1">
        <f t="shared" si="16"/>
        <v>0</v>
      </c>
      <c r="L97" s="1">
        <f t="shared" si="17"/>
        <v>0</v>
      </c>
      <c r="M97" s="1">
        <f t="shared" si="18"/>
        <v>0</v>
      </c>
      <c r="N97" s="1">
        <f t="shared" si="19"/>
        <v>0</v>
      </c>
      <c r="O97" s="2">
        <f t="shared" si="20"/>
        <v>0</v>
      </c>
    </row>
    <row r="98" spans="1:15" s="27" customFormat="1" ht="114" x14ac:dyDescent="0.2">
      <c r="A98" s="28">
        <v>80</v>
      </c>
      <c r="B98" s="88" t="s">
        <v>121</v>
      </c>
      <c r="C98" s="89"/>
      <c r="D98" s="32">
        <v>1</v>
      </c>
      <c r="E98" s="32" t="s">
        <v>41</v>
      </c>
      <c r="F98" s="9">
        <v>0</v>
      </c>
      <c r="G98" s="10">
        <v>0</v>
      </c>
      <c r="H98" s="1">
        <f t="shared" ref="H98:H161" si="21">+ROUND(F98*G98,0)</f>
        <v>0</v>
      </c>
      <c r="I98" s="10">
        <v>0</v>
      </c>
      <c r="J98" s="1">
        <f t="shared" ref="J98:J161" si="22">ROUND(F98*I98,0)</f>
        <v>0</v>
      </c>
      <c r="K98" s="1">
        <f t="shared" ref="K98:K161" si="23">ROUND(F98+H98+J98,0)</f>
        <v>0</v>
      </c>
      <c r="L98" s="1">
        <f t="shared" ref="L98:L161" si="24">ROUND(F98*D98,0)</f>
        <v>0</v>
      </c>
      <c r="M98" s="1">
        <f t="shared" ref="M98:M161" si="25">ROUND(D98*H98,0)</f>
        <v>0</v>
      </c>
      <c r="N98" s="1">
        <f t="shared" ref="N98:N161" si="26">ROUND(J98*D98,0)</f>
        <v>0</v>
      </c>
      <c r="O98" s="2">
        <f t="shared" ref="O98:O161" si="27">ROUND(L98+N98+M98,0)</f>
        <v>0</v>
      </c>
    </row>
    <row r="99" spans="1:15" s="27" customFormat="1" ht="114" x14ac:dyDescent="0.2">
      <c r="A99" s="28">
        <v>81</v>
      </c>
      <c r="B99" s="88" t="s">
        <v>122</v>
      </c>
      <c r="C99" s="89"/>
      <c r="D99" s="32">
        <v>1</v>
      </c>
      <c r="E99" s="32" t="s">
        <v>41</v>
      </c>
      <c r="F99" s="9">
        <v>0</v>
      </c>
      <c r="G99" s="10">
        <v>0</v>
      </c>
      <c r="H99" s="1">
        <f t="shared" si="21"/>
        <v>0</v>
      </c>
      <c r="I99" s="10">
        <v>0</v>
      </c>
      <c r="J99" s="1">
        <f t="shared" si="22"/>
        <v>0</v>
      </c>
      <c r="K99" s="1">
        <f t="shared" si="23"/>
        <v>0</v>
      </c>
      <c r="L99" s="1">
        <f t="shared" si="24"/>
        <v>0</v>
      </c>
      <c r="M99" s="1">
        <f t="shared" si="25"/>
        <v>0</v>
      </c>
      <c r="N99" s="1">
        <f t="shared" si="26"/>
        <v>0</v>
      </c>
      <c r="O99" s="2">
        <f t="shared" si="27"/>
        <v>0</v>
      </c>
    </row>
    <row r="100" spans="1:15" s="27" customFormat="1" ht="171" x14ac:dyDescent="0.2">
      <c r="A100" s="28">
        <v>82</v>
      </c>
      <c r="B100" s="88" t="s">
        <v>123</v>
      </c>
      <c r="C100" s="89"/>
      <c r="D100" s="32">
        <v>1</v>
      </c>
      <c r="E100" s="32" t="s">
        <v>41</v>
      </c>
      <c r="F100" s="9">
        <v>0</v>
      </c>
      <c r="G100" s="10">
        <v>0</v>
      </c>
      <c r="H100" s="1">
        <f t="shared" si="21"/>
        <v>0</v>
      </c>
      <c r="I100" s="10">
        <v>0</v>
      </c>
      <c r="J100" s="1">
        <f t="shared" si="22"/>
        <v>0</v>
      </c>
      <c r="K100" s="1">
        <f t="shared" si="23"/>
        <v>0</v>
      </c>
      <c r="L100" s="1">
        <f t="shared" si="24"/>
        <v>0</v>
      </c>
      <c r="M100" s="1">
        <f t="shared" si="25"/>
        <v>0</v>
      </c>
      <c r="N100" s="1">
        <f t="shared" si="26"/>
        <v>0</v>
      </c>
      <c r="O100" s="2">
        <f t="shared" si="27"/>
        <v>0</v>
      </c>
    </row>
    <row r="101" spans="1:15" s="27" customFormat="1" ht="171" x14ac:dyDescent="0.2">
      <c r="A101" s="28">
        <v>83</v>
      </c>
      <c r="B101" s="88" t="s">
        <v>124</v>
      </c>
      <c r="C101" s="89"/>
      <c r="D101" s="32">
        <v>1</v>
      </c>
      <c r="E101" s="32" t="s">
        <v>41</v>
      </c>
      <c r="F101" s="9">
        <v>0</v>
      </c>
      <c r="G101" s="10">
        <v>0</v>
      </c>
      <c r="H101" s="1">
        <f t="shared" si="21"/>
        <v>0</v>
      </c>
      <c r="I101" s="10">
        <v>0</v>
      </c>
      <c r="J101" s="1">
        <f t="shared" si="22"/>
        <v>0</v>
      </c>
      <c r="K101" s="1">
        <f t="shared" si="23"/>
        <v>0</v>
      </c>
      <c r="L101" s="1">
        <f t="shared" si="24"/>
        <v>0</v>
      </c>
      <c r="M101" s="1">
        <f t="shared" si="25"/>
        <v>0</v>
      </c>
      <c r="N101" s="1">
        <f t="shared" si="26"/>
        <v>0</v>
      </c>
      <c r="O101" s="2">
        <f t="shared" si="27"/>
        <v>0</v>
      </c>
    </row>
    <row r="102" spans="1:15" s="27" customFormat="1" ht="114" x14ac:dyDescent="0.2">
      <c r="A102" s="28">
        <v>84</v>
      </c>
      <c r="B102" s="88" t="s">
        <v>125</v>
      </c>
      <c r="C102" s="89"/>
      <c r="D102" s="32">
        <v>1</v>
      </c>
      <c r="E102" s="32" t="s">
        <v>41</v>
      </c>
      <c r="F102" s="9">
        <v>0</v>
      </c>
      <c r="G102" s="10">
        <v>0</v>
      </c>
      <c r="H102" s="1">
        <f t="shared" si="21"/>
        <v>0</v>
      </c>
      <c r="I102" s="10">
        <v>0</v>
      </c>
      <c r="J102" s="1">
        <f t="shared" si="22"/>
        <v>0</v>
      </c>
      <c r="K102" s="1">
        <f t="shared" si="23"/>
        <v>0</v>
      </c>
      <c r="L102" s="1">
        <f t="shared" si="24"/>
        <v>0</v>
      </c>
      <c r="M102" s="1">
        <f t="shared" si="25"/>
        <v>0</v>
      </c>
      <c r="N102" s="1">
        <f t="shared" si="26"/>
        <v>0</v>
      </c>
      <c r="O102" s="2">
        <f t="shared" si="27"/>
        <v>0</v>
      </c>
    </row>
    <row r="103" spans="1:15" s="27" customFormat="1" ht="114" x14ac:dyDescent="0.2">
      <c r="A103" s="28">
        <v>85</v>
      </c>
      <c r="B103" s="88" t="s">
        <v>126</v>
      </c>
      <c r="C103" s="89"/>
      <c r="D103" s="32">
        <v>1</v>
      </c>
      <c r="E103" s="32" t="s">
        <v>41</v>
      </c>
      <c r="F103" s="9">
        <v>0</v>
      </c>
      <c r="G103" s="10">
        <v>0</v>
      </c>
      <c r="H103" s="1">
        <f t="shared" si="21"/>
        <v>0</v>
      </c>
      <c r="I103" s="10">
        <v>0</v>
      </c>
      <c r="J103" s="1">
        <f t="shared" si="22"/>
        <v>0</v>
      </c>
      <c r="K103" s="1">
        <f t="shared" si="23"/>
        <v>0</v>
      </c>
      <c r="L103" s="1">
        <f t="shared" si="24"/>
        <v>0</v>
      </c>
      <c r="M103" s="1">
        <f t="shared" si="25"/>
        <v>0</v>
      </c>
      <c r="N103" s="1">
        <f t="shared" si="26"/>
        <v>0</v>
      </c>
      <c r="O103" s="2">
        <f t="shared" si="27"/>
        <v>0</v>
      </c>
    </row>
    <row r="104" spans="1:15" s="27" customFormat="1" ht="114" x14ac:dyDescent="0.2">
      <c r="A104" s="28">
        <v>86</v>
      </c>
      <c r="B104" s="88" t="s">
        <v>127</v>
      </c>
      <c r="C104" s="89"/>
      <c r="D104" s="32">
        <v>1</v>
      </c>
      <c r="E104" s="32" t="s">
        <v>41</v>
      </c>
      <c r="F104" s="9">
        <v>0</v>
      </c>
      <c r="G104" s="10">
        <v>0</v>
      </c>
      <c r="H104" s="1">
        <f t="shared" si="21"/>
        <v>0</v>
      </c>
      <c r="I104" s="10">
        <v>0</v>
      </c>
      <c r="J104" s="1">
        <f t="shared" si="22"/>
        <v>0</v>
      </c>
      <c r="K104" s="1">
        <f t="shared" si="23"/>
        <v>0</v>
      </c>
      <c r="L104" s="1">
        <f t="shared" si="24"/>
        <v>0</v>
      </c>
      <c r="M104" s="1">
        <f t="shared" si="25"/>
        <v>0</v>
      </c>
      <c r="N104" s="1">
        <f t="shared" si="26"/>
        <v>0</v>
      </c>
      <c r="O104" s="2">
        <f t="shared" si="27"/>
        <v>0</v>
      </c>
    </row>
    <row r="105" spans="1:15" s="27" customFormat="1" ht="128.25" x14ac:dyDescent="0.2">
      <c r="A105" s="28">
        <v>87</v>
      </c>
      <c r="B105" s="88" t="s">
        <v>128</v>
      </c>
      <c r="C105" s="89"/>
      <c r="D105" s="32">
        <v>1</v>
      </c>
      <c r="E105" s="32" t="s">
        <v>41</v>
      </c>
      <c r="F105" s="9">
        <v>0</v>
      </c>
      <c r="G105" s="10">
        <v>0</v>
      </c>
      <c r="H105" s="1">
        <f t="shared" si="21"/>
        <v>0</v>
      </c>
      <c r="I105" s="10">
        <v>0</v>
      </c>
      <c r="J105" s="1">
        <f t="shared" si="22"/>
        <v>0</v>
      </c>
      <c r="K105" s="1">
        <f t="shared" si="23"/>
        <v>0</v>
      </c>
      <c r="L105" s="1">
        <f t="shared" si="24"/>
        <v>0</v>
      </c>
      <c r="M105" s="1">
        <f t="shared" si="25"/>
        <v>0</v>
      </c>
      <c r="N105" s="1">
        <f t="shared" si="26"/>
        <v>0</v>
      </c>
      <c r="O105" s="2">
        <f t="shared" si="27"/>
        <v>0</v>
      </c>
    </row>
    <row r="106" spans="1:15" s="27" customFormat="1" ht="114" x14ac:dyDescent="0.2">
      <c r="A106" s="28">
        <v>88</v>
      </c>
      <c r="B106" s="88" t="s">
        <v>129</v>
      </c>
      <c r="C106" s="89"/>
      <c r="D106" s="32">
        <v>1</v>
      </c>
      <c r="E106" s="32" t="s">
        <v>41</v>
      </c>
      <c r="F106" s="9">
        <v>0</v>
      </c>
      <c r="G106" s="10">
        <v>0</v>
      </c>
      <c r="H106" s="1">
        <f t="shared" si="21"/>
        <v>0</v>
      </c>
      <c r="I106" s="10">
        <v>0</v>
      </c>
      <c r="J106" s="1">
        <f t="shared" si="22"/>
        <v>0</v>
      </c>
      <c r="K106" s="1">
        <f t="shared" si="23"/>
        <v>0</v>
      </c>
      <c r="L106" s="1">
        <f t="shared" si="24"/>
        <v>0</v>
      </c>
      <c r="M106" s="1">
        <f t="shared" si="25"/>
        <v>0</v>
      </c>
      <c r="N106" s="1">
        <f t="shared" si="26"/>
        <v>0</v>
      </c>
      <c r="O106" s="2">
        <f t="shared" si="27"/>
        <v>0</v>
      </c>
    </row>
    <row r="107" spans="1:15" s="27" customFormat="1" ht="128.25" x14ac:dyDescent="0.2">
      <c r="A107" s="28">
        <v>89</v>
      </c>
      <c r="B107" s="88" t="s">
        <v>130</v>
      </c>
      <c r="C107" s="89"/>
      <c r="D107" s="32">
        <v>1</v>
      </c>
      <c r="E107" s="32" t="s">
        <v>41</v>
      </c>
      <c r="F107" s="9">
        <v>0</v>
      </c>
      <c r="G107" s="10">
        <v>0</v>
      </c>
      <c r="H107" s="1">
        <f t="shared" si="21"/>
        <v>0</v>
      </c>
      <c r="I107" s="10">
        <v>0</v>
      </c>
      <c r="J107" s="1">
        <f t="shared" si="22"/>
        <v>0</v>
      </c>
      <c r="K107" s="1">
        <f t="shared" si="23"/>
        <v>0</v>
      </c>
      <c r="L107" s="1">
        <f t="shared" si="24"/>
        <v>0</v>
      </c>
      <c r="M107" s="1">
        <f t="shared" si="25"/>
        <v>0</v>
      </c>
      <c r="N107" s="1">
        <f t="shared" si="26"/>
        <v>0</v>
      </c>
      <c r="O107" s="2">
        <f t="shared" si="27"/>
        <v>0</v>
      </c>
    </row>
    <row r="108" spans="1:15" s="27" customFormat="1" ht="114" x14ac:dyDescent="0.2">
      <c r="A108" s="28">
        <v>90</v>
      </c>
      <c r="B108" s="88" t="s">
        <v>131</v>
      </c>
      <c r="C108" s="89"/>
      <c r="D108" s="32">
        <v>1</v>
      </c>
      <c r="E108" s="32" t="s">
        <v>41</v>
      </c>
      <c r="F108" s="9">
        <v>0</v>
      </c>
      <c r="G108" s="10">
        <v>0</v>
      </c>
      <c r="H108" s="1">
        <f t="shared" si="21"/>
        <v>0</v>
      </c>
      <c r="I108" s="10">
        <v>0</v>
      </c>
      <c r="J108" s="1">
        <f t="shared" si="22"/>
        <v>0</v>
      </c>
      <c r="K108" s="1">
        <f t="shared" si="23"/>
        <v>0</v>
      </c>
      <c r="L108" s="1">
        <f t="shared" si="24"/>
        <v>0</v>
      </c>
      <c r="M108" s="1">
        <f t="shared" si="25"/>
        <v>0</v>
      </c>
      <c r="N108" s="1">
        <f t="shared" si="26"/>
        <v>0</v>
      </c>
      <c r="O108" s="2">
        <f t="shared" si="27"/>
        <v>0</v>
      </c>
    </row>
    <row r="109" spans="1:15" s="27" customFormat="1" ht="114" x14ac:dyDescent="0.2">
      <c r="A109" s="28">
        <v>91</v>
      </c>
      <c r="B109" s="88" t="s">
        <v>132</v>
      </c>
      <c r="C109" s="89"/>
      <c r="D109" s="32">
        <v>1</v>
      </c>
      <c r="E109" s="32" t="s">
        <v>41</v>
      </c>
      <c r="F109" s="9">
        <v>0</v>
      </c>
      <c r="G109" s="10">
        <v>0</v>
      </c>
      <c r="H109" s="1">
        <f t="shared" si="21"/>
        <v>0</v>
      </c>
      <c r="I109" s="10">
        <v>0</v>
      </c>
      <c r="J109" s="1">
        <f t="shared" si="22"/>
        <v>0</v>
      </c>
      <c r="K109" s="1">
        <f t="shared" si="23"/>
        <v>0</v>
      </c>
      <c r="L109" s="1">
        <f t="shared" si="24"/>
        <v>0</v>
      </c>
      <c r="M109" s="1">
        <f t="shared" si="25"/>
        <v>0</v>
      </c>
      <c r="N109" s="1">
        <f t="shared" si="26"/>
        <v>0</v>
      </c>
      <c r="O109" s="2">
        <f t="shared" si="27"/>
        <v>0</v>
      </c>
    </row>
    <row r="110" spans="1:15" s="27" customFormat="1" ht="114" x14ac:dyDescent="0.2">
      <c r="A110" s="28">
        <v>92</v>
      </c>
      <c r="B110" s="88" t="s">
        <v>133</v>
      </c>
      <c r="C110" s="89"/>
      <c r="D110" s="32">
        <v>1</v>
      </c>
      <c r="E110" s="90" t="s">
        <v>41</v>
      </c>
      <c r="F110" s="9">
        <v>0</v>
      </c>
      <c r="G110" s="10">
        <v>0</v>
      </c>
      <c r="H110" s="1">
        <f t="shared" si="21"/>
        <v>0</v>
      </c>
      <c r="I110" s="10">
        <v>0</v>
      </c>
      <c r="J110" s="1">
        <f t="shared" si="22"/>
        <v>0</v>
      </c>
      <c r="K110" s="1">
        <f t="shared" si="23"/>
        <v>0</v>
      </c>
      <c r="L110" s="1">
        <f t="shared" si="24"/>
        <v>0</v>
      </c>
      <c r="M110" s="1">
        <f t="shared" si="25"/>
        <v>0</v>
      </c>
      <c r="N110" s="1">
        <f t="shared" si="26"/>
        <v>0</v>
      </c>
      <c r="O110" s="2">
        <f t="shared" si="27"/>
        <v>0</v>
      </c>
    </row>
    <row r="111" spans="1:15" s="27" customFormat="1" ht="114" x14ac:dyDescent="0.2">
      <c r="A111" s="28">
        <v>93</v>
      </c>
      <c r="B111" s="88" t="s">
        <v>134</v>
      </c>
      <c r="C111" s="89"/>
      <c r="D111" s="32">
        <v>1</v>
      </c>
      <c r="E111" s="90" t="s">
        <v>41</v>
      </c>
      <c r="F111" s="9">
        <v>0</v>
      </c>
      <c r="G111" s="10">
        <v>0</v>
      </c>
      <c r="H111" s="1">
        <f t="shared" si="21"/>
        <v>0</v>
      </c>
      <c r="I111" s="10">
        <v>0</v>
      </c>
      <c r="J111" s="1">
        <f t="shared" si="22"/>
        <v>0</v>
      </c>
      <c r="K111" s="1">
        <f t="shared" si="23"/>
        <v>0</v>
      </c>
      <c r="L111" s="1">
        <f t="shared" si="24"/>
        <v>0</v>
      </c>
      <c r="M111" s="1">
        <f t="shared" si="25"/>
        <v>0</v>
      </c>
      <c r="N111" s="1">
        <f t="shared" si="26"/>
        <v>0</v>
      </c>
      <c r="O111" s="2">
        <f t="shared" si="27"/>
        <v>0</v>
      </c>
    </row>
    <row r="112" spans="1:15" s="27" customFormat="1" ht="114" x14ac:dyDescent="0.2">
      <c r="A112" s="28">
        <v>94</v>
      </c>
      <c r="B112" s="88" t="s">
        <v>135</v>
      </c>
      <c r="C112" s="89"/>
      <c r="D112" s="32">
        <v>1</v>
      </c>
      <c r="E112" s="90" t="s">
        <v>41</v>
      </c>
      <c r="F112" s="9">
        <v>0</v>
      </c>
      <c r="G112" s="10">
        <v>0</v>
      </c>
      <c r="H112" s="1">
        <f t="shared" si="21"/>
        <v>0</v>
      </c>
      <c r="I112" s="10">
        <v>0</v>
      </c>
      <c r="J112" s="1">
        <f t="shared" si="22"/>
        <v>0</v>
      </c>
      <c r="K112" s="1">
        <f t="shared" si="23"/>
        <v>0</v>
      </c>
      <c r="L112" s="1">
        <f t="shared" si="24"/>
        <v>0</v>
      </c>
      <c r="M112" s="1">
        <f t="shared" si="25"/>
        <v>0</v>
      </c>
      <c r="N112" s="1">
        <f t="shared" si="26"/>
        <v>0</v>
      </c>
      <c r="O112" s="2">
        <f t="shared" si="27"/>
        <v>0</v>
      </c>
    </row>
    <row r="113" spans="1:15" s="27" customFormat="1" ht="114" x14ac:dyDescent="0.2">
      <c r="A113" s="28">
        <v>95</v>
      </c>
      <c r="B113" s="88" t="s">
        <v>136</v>
      </c>
      <c r="C113" s="89"/>
      <c r="D113" s="32">
        <v>1</v>
      </c>
      <c r="E113" s="90" t="s">
        <v>41</v>
      </c>
      <c r="F113" s="9">
        <v>0</v>
      </c>
      <c r="G113" s="10">
        <v>0</v>
      </c>
      <c r="H113" s="1">
        <f t="shared" si="21"/>
        <v>0</v>
      </c>
      <c r="I113" s="10">
        <v>0</v>
      </c>
      <c r="J113" s="1">
        <f t="shared" si="22"/>
        <v>0</v>
      </c>
      <c r="K113" s="1">
        <f t="shared" si="23"/>
        <v>0</v>
      </c>
      <c r="L113" s="1">
        <f t="shared" si="24"/>
        <v>0</v>
      </c>
      <c r="M113" s="1">
        <f t="shared" si="25"/>
        <v>0</v>
      </c>
      <c r="N113" s="1">
        <f t="shared" si="26"/>
        <v>0</v>
      </c>
      <c r="O113" s="2">
        <f t="shared" si="27"/>
        <v>0</v>
      </c>
    </row>
    <row r="114" spans="1:15" s="27" customFormat="1" ht="114" x14ac:dyDescent="0.2">
      <c r="A114" s="28">
        <v>96</v>
      </c>
      <c r="B114" s="88" t="s">
        <v>137</v>
      </c>
      <c r="C114" s="89"/>
      <c r="D114" s="32">
        <v>1</v>
      </c>
      <c r="E114" s="90" t="s">
        <v>41</v>
      </c>
      <c r="F114" s="9">
        <v>0</v>
      </c>
      <c r="G114" s="10">
        <v>0</v>
      </c>
      <c r="H114" s="1">
        <f t="shared" si="21"/>
        <v>0</v>
      </c>
      <c r="I114" s="10">
        <v>0</v>
      </c>
      <c r="J114" s="1">
        <f t="shared" si="22"/>
        <v>0</v>
      </c>
      <c r="K114" s="1">
        <f t="shared" si="23"/>
        <v>0</v>
      </c>
      <c r="L114" s="1">
        <f t="shared" si="24"/>
        <v>0</v>
      </c>
      <c r="M114" s="1">
        <f t="shared" si="25"/>
        <v>0</v>
      </c>
      <c r="N114" s="1">
        <f t="shared" si="26"/>
        <v>0</v>
      </c>
      <c r="O114" s="2">
        <f t="shared" si="27"/>
        <v>0</v>
      </c>
    </row>
    <row r="115" spans="1:15" s="27" customFormat="1" ht="156.75" x14ac:dyDescent="0.2">
      <c r="A115" s="28">
        <v>97</v>
      </c>
      <c r="B115" s="88" t="s">
        <v>138</v>
      </c>
      <c r="C115" s="89"/>
      <c r="D115" s="32">
        <v>1</v>
      </c>
      <c r="E115" s="90" t="s">
        <v>41</v>
      </c>
      <c r="F115" s="9">
        <v>0</v>
      </c>
      <c r="G115" s="10">
        <v>0</v>
      </c>
      <c r="H115" s="1">
        <f t="shared" si="21"/>
        <v>0</v>
      </c>
      <c r="I115" s="10">
        <v>0</v>
      </c>
      <c r="J115" s="1">
        <f t="shared" si="22"/>
        <v>0</v>
      </c>
      <c r="K115" s="1">
        <f t="shared" si="23"/>
        <v>0</v>
      </c>
      <c r="L115" s="1">
        <f t="shared" si="24"/>
        <v>0</v>
      </c>
      <c r="M115" s="1">
        <f t="shared" si="25"/>
        <v>0</v>
      </c>
      <c r="N115" s="1">
        <f t="shared" si="26"/>
        <v>0</v>
      </c>
      <c r="O115" s="2">
        <f t="shared" si="27"/>
        <v>0</v>
      </c>
    </row>
    <row r="116" spans="1:15" s="27" customFormat="1" ht="99.75" x14ac:dyDescent="0.2">
      <c r="A116" s="28">
        <v>98</v>
      </c>
      <c r="B116" s="88" t="s">
        <v>139</v>
      </c>
      <c r="C116" s="89"/>
      <c r="D116" s="32">
        <v>1</v>
      </c>
      <c r="E116" s="90" t="s">
        <v>41</v>
      </c>
      <c r="F116" s="9">
        <v>0</v>
      </c>
      <c r="G116" s="10">
        <v>0</v>
      </c>
      <c r="H116" s="1">
        <f t="shared" si="21"/>
        <v>0</v>
      </c>
      <c r="I116" s="10">
        <v>0</v>
      </c>
      <c r="J116" s="1">
        <f t="shared" si="22"/>
        <v>0</v>
      </c>
      <c r="K116" s="1">
        <f t="shared" si="23"/>
        <v>0</v>
      </c>
      <c r="L116" s="1">
        <f t="shared" si="24"/>
        <v>0</v>
      </c>
      <c r="M116" s="1">
        <f t="shared" si="25"/>
        <v>0</v>
      </c>
      <c r="N116" s="1">
        <f t="shared" si="26"/>
        <v>0</v>
      </c>
      <c r="O116" s="2">
        <f t="shared" si="27"/>
        <v>0</v>
      </c>
    </row>
    <row r="117" spans="1:15" s="27" customFormat="1" ht="99.75" x14ac:dyDescent="0.2">
      <c r="A117" s="28">
        <v>99</v>
      </c>
      <c r="B117" s="88" t="s">
        <v>140</v>
      </c>
      <c r="C117" s="89"/>
      <c r="D117" s="32">
        <v>1</v>
      </c>
      <c r="E117" s="90" t="s">
        <v>41</v>
      </c>
      <c r="F117" s="9">
        <v>0</v>
      </c>
      <c r="G117" s="10">
        <v>0</v>
      </c>
      <c r="H117" s="1">
        <f t="shared" si="21"/>
        <v>0</v>
      </c>
      <c r="I117" s="10">
        <v>0</v>
      </c>
      <c r="J117" s="1">
        <f t="shared" si="22"/>
        <v>0</v>
      </c>
      <c r="K117" s="1">
        <f t="shared" si="23"/>
        <v>0</v>
      </c>
      <c r="L117" s="1">
        <f t="shared" si="24"/>
        <v>0</v>
      </c>
      <c r="M117" s="1">
        <f t="shared" si="25"/>
        <v>0</v>
      </c>
      <c r="N117" s="1">
        <f t="shared" si="26"/>
        <v>0</v>
      </c>
      <c r="O117" s="2">
        <f t="shared" si="27"/>
        <v>0</v>
      </c>
    </row>
    <row r="118" spans="1:15" s="27" customFormat="1" ht="99.75" x14ac:dyDescent="0.2">
      <c r="A118" s="28">
        <v>100</v>
      </c>
      <c r="B118" s="88" t="s">
        <v>141</v>
      </c>
      <c r="C118" s="89"/>
      <c r="D118" s="32">
        <v>1</v>
      </c>
      <c r="E118" s="90" t="s">
        <v>41</v>
      </c>
      <c r="F118" s="9">
        <v>0</v>
      </c>
      <c r="G118" s="10">
        <v>0</v>
      </c>
      <c r="H118" s="1">
        <f t="shared" si="21"/>
        <v>0</v>
      </c>
      <c r="I118" s="10">
        <v>0</v>
      </c>
      <c r="J118" s="1">
        <f t="shared" si="22"/>
        <v>0</v>
      </c>
      <c r="K118" s="1">
        <f t="shared" si="23"/>
        <v>0</v>
      </c>
      <c r="L118" s="1">
        <f t="shared" si="24"/>
        <v>0</v>
      </c>
      <c r="M118" s="1">
        <f t="shared" si="25"/>
        <v>0</v>
      </c>
      <c r="N118" s="1">
        <f t="shared" si="26"/>
        <v>0</v>
      </c>
      <c r="O118" s="2">
        <f t="shared" si="27"/>
        <v>0</v>
      </c>
    </row>
    <row r="119" spans="1:15" s="27" customFormat="1" ht="99.75" x14ac:dyDescent="0.2">
      <c r="A119" s="28">
        <v>101</v>
      </c>
      <c r="B119" s="88" t="s">
        <v>142</v>
      </c>
      <c r="C119" s="89"/>
      <c r="D119" s="32">
        <v>1</v>
      </c>
      <c r="E119" s="90" t="s">
        <v>41</v>
      </c>
      <c r="F119" s="9">
        <v>0</v>
      </c>
      <c r="G119" s="10">
        <v>0</v>
      </c>
      <c r="H119" s="1">
        <f t="shared" si="21"/>
        <v>0</v>
      </c>
      <c r="I119" s="10">
        <v>0</v>
      </c>
      <c r="J119" s="1">
        <f t="shared" si="22"/>
        <v>0</v>
      </c>
      <c r="K119" s="1">
        <f t="shared" si="23"/>
        <v>0</v>
      </c>
      <c r="L119" s="1">
        <f t="shared" si="24"/>
        <v>0</v>
      </c>
      <c r="M119" s="1">
        <f t="shared" si="25"/>
        <v>0</v>
      </c>
      <c r="N119" s="1">
        <f t="shared" si="26"/>
        <v>0</v>
      </c>
      <c r="O119" s="2">
        <f t="shared" si="27"/>
        <v>0</v>
      </c>
    </row>
    <row r="120" spans="1:15" s="27" customFormat="1" ht="99.75" x14ac:dyDescent="0.2">
      <c r="A120" s="28">
        <v>102</v>
      </c>
      <c r="B120" s="88" t="s">
        <v>143</v>
      </c>
      <c r="C120" s="89"/>
      <c r="D120" s="32">
        <v>1</v>
      </c>
      <c r="E120" s="90" t="s">
        <v>41</v>
      </c>
      <c r="F120" s="9">
        <v>0</v>
      </c>
      <c r="G120" s="10">
        <v>0</v>
      </c>
      <c r="H120" s="1">
        <f t="shared" si="21"/>
        <v>0</v>
      </c>
      <c r="I120" s="10">
        <v>0</v>
      </c>
      <c r="J120" s="1">
        <f t="shared" si="22"/>
        <v>0</v>
      </c>
      <c r="K120" s="1">
        <f t="shared" si="23"/>
        <v>0</v>
      </c>
      <c r="L120" s="1">
        <f t="shared" si="24"/>
        <v>0</v>
      </c>
      <c r="M120" s="1">
        <f t="shared" si="25"/>
        <v>0</v>
      </c>
      <c r="N120" s="1">
        <f t="shared" si="26"/>
        <v>0</v>
      </c>
      <c r="O120" s="2">
        <f t="shared" si="27"/>
        <v>0</v>
      </c>
    </row>
    <row r="121" spans="1:15" s="27" customFormat="1" ht="99.75" x14ac:dyDescent="0.2">
      <c r="A121" s="28">
        <v>103</v>
      </c>
      <c r="B121" s="88" t="s">
        <v>144</v>
      </c>
      <c r="C121" s="89"/>
      <c r="D121" s="32">
        <v>1</v>
      </c>
      <c r="E121" s="90" t="s">
        <v>41</v>
      </c>
      <c r="F121" s="9">
        <v>0</v>
      </c>
      <c r="G121" s="10">
        <v>0</v>
      </c>
      <c r="H121" s="1">
        <f t="shared" si="21"/>
        <v>0</v>
      </c>
      <c r="I121" s="10">
        <v>0</v>
      </c>
      <c r="J121" s="1">
        <f t="shared" si="22"/>
        <v>0</v>
      </c>
      <c r="K121" s="1">
        <f t="shared" si="23"/>
        <v>0</v>
      </c>
      <c r="L121" s="1">
        <f t="shared" si="24"/>
        <v>0</v>
      </c>
      <c r="M121" s="1">
        <f t="shared" si="25"/>
        <v>0</v>
      </c>
      <c r="N121" s="1">
        <f t="shared" si="26"/>
        <v>0</v>
      </c>
      <c r="O121" s="2">
        <f t="shared" si="27"/>
        <v>0</v>
      </c>
    </row>
    <row r="122" spans="1:15" s="27" customFormat="1" ht="99.75" x14ac:dyDescent="0.2">
      <c r="A122" s="28">
        <v>104</v>
      </c>
      <c r="B122" s="88" t="s">
        <v>145</v>
      </c>
      <c r="C122" s="89"/>
      <c r="D122" s="32">
        <v>1</v>
      </c>
      <c r="E122" s="90" t="s">
        <v>41</v>
      </c>
      <c r="F122" s="9">
        <v>0</v>
      </c>
      <c r="G122" s="10">
        <v>0</v>
      </c>
      <c r="H122" s="1">
        <f t="shared" si="21"/>
        <v>0</v>
      </c>
      <c r="I122" s="10">
        <v>0</v>
      </c>
      <c r="J122" s="1">
        <f t="shared" si="22"/>
        <v>0</v>
      </c>
      <c r="K122" s="1">
        <f t="shared" si="23"/>
        <v>0</v>
      </c>
      <c r="L122" s="1">
        <f t="shared" si="24"/>
        <v>0</v>
      </c>
      <c r="M122" s="1">
        <f t="shared" si="25"/>
        <v>0</v>
      </c>
      <c r="N122" s="1">
        <f t="shared" si="26"/>
        <v>0</v>
      </c>
      <c r="O122" s="2">
        <f t="shared" si="27"/>
        <v>0</v>
      </c>
    </row>
    <row r="123" spans="1:15" s="27" customFormat="1" ht="99.75" x14ac:dyDescent="0.2">
      <c r="A123" s="28">
        <v>105</v>
      </c>
      <c r="B123" s="88" t="s">
        <v>146</v>
      </c>
      <c r="C123" s="89"/>
      <c r="D123" s="32">
        <v>1</v>
      </c>
      <c r="E123" s="90" t="s">
        <v>41</v>
      </c>
      <c r="F123" s="9">
        <v>0</v>
      </c>
      <c r="G123" s="10">
        <v>0</v>
      </c>
      <c r="H123" s="1">
        <f t="shared" si="21"/>
        <v>0</v>
      </c>
      <c r="I123" s="10">
        <v>0</v>
      </c>
      <c r="J123" s="1">
        <f t="shared" si="22"/>
        <v>0</v>
      </c>
      <c r="K123" s="1">
        <f t="shared" si="23"/>
        <v>0</v>
      </c>
      <c r="L123" s="1">
        <f t="shared" si="24"/>
        <v>0</v>
      </c>
      <c r="M123" s="1">
        <f t="shared" si="25"/>
        <v>0</v>
      </c>
      <c r="N123" s="1">
        <f t="shared" si="26"/>
        <v>0</v>
      </c>
      <c r="O123" s="2">
        <f t="shared" si="27"/>
        <v>0</v>
      </c>
    </row>
    <row r="124" spans="1:15" s="27" customFormat="1" ht="99.75" x14ac:dyDescent="0.2">
      <c r="A124" s="28">
        <v>106</v>
      </c>
      <c r="B124" s="88" t="s">
        <v>147</v>
      </c>
      <c r="C124" s="89"/>
      <c r="D124" s="32">
        <v>1</v>
      </c>
      <c r="E124" s="90" t="s">
        <v>41</v>
      </c>
      <c r="F124" s="9">
        <v>0</v>
      </c>
      <c r="G124" s="10">
        <v>0</v>
      </c>
      <c r="H124" s="1">
        <f t="shared" si="21"/>
        <v>0</v>
      </c>
      <c r="I124" s="10">
        <v>0</v>
      </c>
      <c r="J124" s="1">
        <f t="shared" si="22"/>
        <v>0</v>
      </c>
      <c r="K124" s="1">
        <f t="shared" si="23"/>
        <v>0</v>
      </c>
      <c r="L124" s="1">
        <f t="shared" si="24"/>
        <v>0</v>
      </c>
      <c r="M124" s="1">
        <f t="shared" si="25"/>
        <v>0</v>
      </c>
      <c r="N124" s="1">
        <f t="shared" si="26"/>
        <v>0</v>
      </c>
      <c r="O124" s="2">
        <f t="shared" si="27"/>
        <v>0</v>
      </c>
    </row>
    <row r="125" spans="1:15" s="27" customFormat="1" ht="99.75" x14ac:dyDescent="0.2">
      <c r="A125" s="28">
        <v>107</v>
      </c>
      <c r="B125" s="88" t="s">
        <v>148</v>
      </c>
      <c r="C125" s="89"/>
      <c r="D125" s="32">
        <v>1</v>
      </c>
      <c r="E125" s="90" t="s">
        <v>41</v>
      </c>
      <c r="F125" s="9">
        <v>0</v>
      </c>
      <c r="G125" s="10">
        <v>0</v>
      </c>
      <c r="H125" s="1">
        <f t="shared" si="21"/>
        <v>0</v>
      </c>
      <c r="I125" s="10">
        <v>0</v>
      </c>
      <c r="J125" s="1">
        <f t="shared" si="22"/>
        <v>0</v>
      </c>
      <c r="K125" s="1">
        <f t="shared" si="23"/>
        <v>0</v>
      </c>
      <c r="L125" s="1">
        <f t="shared" si="24"/>
        <v>0</v>
      </c>
      <c r="M125" s="1">
        <f t="shared" si="25"/>
        <v>0</v>
      </c>
      <c r="N125" s="1">
        <f t="shared" si="26"/>
        <v>0</v>
      </c>
      <c r="O125" s="2">
        <f t="shared" si="27"/>
        <v>0</v>
      </c>
    </row>
    <row r="126" spans="1:15" s="27" customFormat="1" ht="99.75" x14ac:dyDescent="0.2">
      <c r="A126" s="28">
        <v>108</v>
      </c>
      <c r="B126" s="88" t="s">
        <v>149</v>
      </c>
      <c r="C126" s="89"/>
      <c r="D126" s="32">
        <v>1</v>
      </c>
      <c r="E126" s="90" t="s">
        <v>41</v>
      </c>
      <c r="F126" s="9">
        <v>0</v>
      </c>
      <c r="G126" s="10">
        <v>0</v>
      </c>
      <c r="H126" s="1">
        <f t="shared" si="21"/>
        <v>0</v>
      </c>
      <c r="I126" s="10">
        <v>0</v>
      </c>
      <c r="J126" s="1">
        <f t="shared" si="22"/>
        <v>0</v>
      </c>
      <c r="K126" s="1">
        <f t="shared" si="23"/>
        <v>0</v>
      </c>
      <c r="L126" s="1">
        <f t="shared" si="24"/>
        <v>0</v>
      </c>
      <c r="M126" s="1">
        <f t="shared" si="25"/>
        <v>0</v>
      </c>
      <c r="N126" s="1">
        <f t="shared" si="26"/>
        <v>0</v>
      </c>
      <c r="O126" s="2">
        <f t="shared" si="27"/>
        <v>0</v>
      </c>
    </row>
    <row r="127" spans="1:15" s="27" customFormat="1" ht="99.75" x14ac:dyDescent="0.2">
      <c r="A127" s="28">
        <v>109</v>
      </c>
      <c r="B127" s="88" t="s">
        <v>150</v>
      </c>
      <c r="C127" s="89"/>
      <c r="D127" s="32">
        <v>1</v>
      </c>
      <c r="E127" s="90" t="s">
        <v>41</v>
      </c>
      <c r="F127" s="9">
        <v>0</v>
      </c>
      <c r="G127" s="10">
        <v>0</v>
      </c>
      <c r="H127" s="1">
        <f t="shared" si="21"/>
        <v>0</v>
      </c>
      <c r="I127" s="10">
        <v>0</v>
      </c>
      <c r="J127" s="1">
        <f t="shared" si="22"/>
        <v>0</v>
      </c>
      <c r="K127" s="1">
        <f t="shared" si="23"/>
        <v>0</v>
      </c>
      <c r="L127" s="1">
        <f t="shared" si="24"/>
        <v>0</v>
      </c>
      <c r="M127" s="1">
        <f t="shared" si="25"/>
        <v>0</v>
      </c>
      <c r="N127" s="1">
        <f t="shared" si="26"/>
        <v>0</v>
      </c>
      <c r="O127" s="2">
        <f t="shared" si="27"/>
        <v>0</v>
      </c>
    </row>
    <row r="128" spans="1:15" s="27" customFormat="1" ht="99.75" x14ac:dyDescent="0.2">
      <c r="A128" s="28">
        <v>110</v>
      </c>
      <c r="B128" s="88" t="s">
        <v>151</v>
      </c>
      <c r="C128" s="89"/>
      <c r="D128" s="32">
        <v>1</v>
      </c>
      <c r="E128" s="90" t="s">
        <v>41</v>
      </c>
      <c r="F128" s="9">
        <v>0</v>
      </c>
      <c r="G128" s="10">
        <v>0</v>
      </c>
      <c r="H128" s="1">
        <f t="shared" si="21"/>
        <v>0</v>
      </c>
      <c r="I128" s="10">
        <v>0</v>
      </c>
      <c r="J128" s="1">
        <f t="shared" si="22"/>
        <v>0</v>
      </c>
      <c r="K128" s="1">
        <f t="shared" si="23"/>
        <v>0</v>
      </c>
      <c r="L128" s="1">
        <f t="shared" si="24"/>
        <v>0</v>
      </c>
      <c r="M128" s="1">
        <f t="shared" si="25"/>
        <v>0</v>
      </c>
      <c r="N128" s="1">
        <f t="shared" si="26"/>
        <v>0</v>
      </c>
      <c r="O128" s="2">
        <f t="shared" si="27"/>
        <v>0</v>
      </c>
    </row>
    <row r="129" spans="1:15" s="27" customFormat="1" ht="99.75" x14ac:dyDescent="0.2">
      <c r="A129" s="28">
        <v>111</v>
      </c>
      <c r="B129" s="88" t="s">
        <v>152</v>
      </c>
      <c r="C129" s="89"/>
      <c r="D129" s="32">
        <v>1</v>
      </c>
      <c r="E129" s="90" t="s">
        <v>41</v>
      </c>
      <c r="F129" s="9">
        <v>0</v>
      </c>
      <c r="G129" s="10">
        <v>0</v>
      </c>
      <c r="H129" s="1">
        <f t="shared" si="21"/>
        <v>0</v>
      </c>
      <c r="I129" s="10">
        <v>0</v>
      </c>
      <c r="J129" s="1">
        <f t="shared" si="22"/>
        <v>0</v>
      </c>
      <c r="K129" s="1">
        <f t="shared" si="23"/>
        <v>0</v>
      </c>
      <c r="L129" s="1">
        <f t="shared" si="24"/>
        <v>0</v>
      </c>
      <c r="M129" s="1">
        <f t="shared" si="25"/>
        <v>0</v>
      </c>
      <c r="N129" s="1">
        <f t="shared" si="26"/>
        <v>0</v>
      </c>
      <c r="O129" s="2">
        <f t="shared" si="27"/>
        <v>0</v>
      </c>
    </row>
    <row r="130" spans="1:15" s="27" customFormat="1" ht="156.75" x14ac:dyDescent="0.2">
      <c r="A130" s="28">
        <v>112</v>
      </c>
      <c r="B130" s="88" t="s">
        <v>153</v>
      </c>
      <c r="C130" s="89"/>
      <c r="D130" s="32">
        <v>1</v>
      </c>
      <c r="E130" s="90" t="s">
        <v>41</v>
      </c>
      <c r="F130" s="9">
        <v>0</v>
      </c>
      <c r="G130" s="10">
        <v>0</v>
      </c>
      <c r="H130" s="1">
        <f t="shared" si="21"/>
        <v>0</v>
      </c>
      <c r="I130" s="10">
        <v>0</v>
      </c>
      <c r="J130" s="1">
        <f t="shared" si="22"/>
        <v>0</v>
      </c>
      <c r="K130" s="1">
        <f t="shared" si="23"/>
        <v>0</v>
      </c>
      <c r="L130" s="1">
        <f t="shared" si="24"/>
        <v>0</v>
      </c>
      <c r="M130" s="1">
        <f t="shared" si="25"/>
        <v>0</v>
      </c>
      <c r="N130" s="1">
        <f t="shared" si="26"/>
        <v>0</v>
      </c>
      <c r="O130" s="2">
        <f t="shared" si="27"/>
        <v>0</v>
      </c>
    </row>
    <row r="131" spans="1:15" s="27" customFormat="1" ht="99.75" x14ac:dyDescent="0.2">
      <c r="A131" s="28">
        <v>113</v>
      </c>
      <c r="B131" s="88" t="s">
        <v>154</v>
      </c>
      <c r="C131" s="89"/>
      <c r="D131" s="32">
        <v>1</v>
      </c>
      <c r="E131" s="90" t="s">
        <v>41</v>
      </c>
      <c r="F131" s="9">
        <v>0</v>
      </c>
      <c r="G131" s="10">
        <v>0</v>
      </c>
      <c r="H131" s="1">
        <f t="shared" si="21"/>
        <v>0</v>
      </c>
      <c r="I131" s="10">
        <v>0</v>
      </c>
      <c r="J131" s="1">
        <f t="shared" si="22"/>
        <v>0</v>
      </c>
      <c r="K131" s="1">
        <f t="shared" si="23"/>
        <v>0</v>
      </c>
      <c r="L131" s="1">
        <f t="shared" si="24"/>
        <v>0</v>
      </c>
      <c r="M131" s="1">
        <f t="shared" si="25"/>
        <v>0</v>
      </c>
      <c r="N131" s="1">
        <f t="shared" si="26"/>
        <v>0</v>
      </c>
      <c r="O131" s="2">
        <f t="shared" si="27"/>
        <v>0</v>
      </c>
    </row>
    <row r="132" spans="1:15" s="27" customFormat="1" ht="99.75" x14ac:dyDescent="0.2">
      <c r="A132" s="28">
        <v>114</v>
      </c>
      <c r="B132" s="88" t="s">
        <v>155</v>
      </c>
      <c r="C132" s="89"/>
      <c r="D132" s="32">
        <v>1</v>
      </c>
      <c r="E132" s="90" t="s">
        <v>41</v>
      </c>
      <c r="F132" s="9">
        <v>0</v>
      </c>
      <c r="G132" s="10">
        <v>0</v>
      </c>
      <c r="H132" s="1">
        <f t="shared" si="21"/>
        <v>0</v>
      </c>
      <c r="I132" s="10">
        <v>0</v>
      </c>
      <c r="J132" s="1">
        <f t="shared" si="22"/>
        <v>0</v>
      </c>
      <c r="K132" s="1">
        <f t="shared" si="23"/>
        <v>0</v>
      </c>
      <c r="L132" s="1">
        <f t="shared" si="24"/>
        <v>0</v>
      </c>
      <c r="M132" s="1">
        <f t="shared" si="25"/>
        <v>0</v>
      </c>
      <c r="N132" s="1">
        <f t="shared" si="26"/>
        <v>0</v>
      </c>
      <c r="O132" s="2">
        <f t="shared" si="27"/>
        <v>0</v>
      </c>
    </row>
    <row r="133" spans="1:15" s="27" customFormat="1" ht="99.75" x14ac:dyDescent="0.2">
      <c r="A133" s="28">
        <v>115</v>
      </c>
      <c r="B133" s="88" t="s">
        <v>156</v>
      </c>
      <c r="C133" s="89"/>
      <c r="D133" s="32">
        <v>1</v>
      </c>
      <c r="E133" s="90" t="s">
        <v>41</v>
      </c>
      <c r="F133" s="9">
        <v>0</v>
      </c>
      <c r="G133" s="10">
        <v>0</v>
      </c>
      <c r="H133" s="1">
        <f t="shared" si="21"/>
        <v>0</v>
      </c>
      <c r="I133" s="10">
        <v>0</v>
      </c>
      <c r="J133" s="1">
        <f t="shared" si="22"/>
        <v>0</v>
      </c>
      <c r="K133" s="1">
        <f t="shared" si="23"/>
        <v>0</v>
      </c>
      <c r="L133" s="1">
        <f t="shared" si="24"/>
        <v>0</v>
      </c>
      <c r="M133" s="1">
        <f t="shared" si="25"/>
        <v>0</v>
      </c>
      <c r="N133" s="1">
        <f t="shared" si="26"/>
        <v>0</v>
      </c>
      <c r="O133" s="2">
        <f t="shared" si="27"/>
        <v>0</v>
      </c>
    </row>
    <row r="134" spans="1:15" s="27" customFormat="1" ht="99.75" x14ac:dyDescent="0.2">
      <c r="A134" s="28">
        <v>116</v>
      </c>
      <c r="B134" s="88" t="s">
        <v>157</v>
      </c>
      <c r="C134" s="89"/>
      <c r="D134" s="32">
        <v>1</v>
      </c>
      <c r="E134" s="90" t="s">
        <v>41</v>
      </c>
      <c r="F134" s="9">
        <v>0</v>
      </c>
      <c r="G134" s="10">
        <v>0</v>
      </c>
      <c r="H134" s="1">
        <f t="shared" si="21"/>
        <v>0</v>
      </c>
      <c r="I134" s="10">
        <v>0</v>
      </c>
      <c r="J134" s="1">
        <f t="shared" si="22"/>
        <v>0</v>
      </c>
      <c r="K134" s="1">
        <f t="shared" si="23"/>
        <v>0</v>
      </c>
      <c r="L134" s="1">
        <f t="shared" si="24"/>
        <v>0</v>
      </c>
      <c r="M134" s="1">
        <f t="shared" si="25"/>
        <v>0</v>
      </c>
      <c r="N134" s="1">
        <f t="shared" si="26"/>
        <v>0</v>
      </c>
      <c r="O134" s="2">
        <f t="shared" si="27"/>
        <v>0</v>
      </c>
    </row>
    <row r="135" spans="1:15" s="27" customFormat="1" ht="114" x14ac:dyDescent="0.2">
      <c r="A135" s="28">
        <v>117</v>
      </c>
      <c r="B135" s="88" t="s">
        <v>158</v>
      </c>
      <c r="C135" s="89"/>
      <c r="D135" s="32">
        <v>1</v>
      </c>
      <c r="E135" s="90" t="s">
        <v>41</v>
      </c>
      <c r="F135" s="9">
        <v>0</v>
      </c>
      <c r="G135" s="10">
        <v>0</v>
      </c>
      <c r="H135" s="1">
        <f t="shared" si="21"/>
        <v>0</v>
      </c>
      <c r="I135" s="10">
        <v>0</v>
      </c>
      <c r="J135" s="1">
        <f t="shared" si="22"/>
        <v>0</v>
      </c>
      <c r="K135" s="1">
        <f t="shared" si="23"/>
        <v>0</v>
      </c>
      <c r="L135" s="1">
        <f t="shared" si="24"/>
        <v>0</v>
      </c>
      <c r="M135" s="1">
        <f t="shared" si="25"/>
        <v>0</v>
      </c>
      <c r="N135" s="1">
        <f t="shared" si="26"/>
        <v>0</v>
      </c>
      <c r="O135" s="2">
        <f t="shared" si="27"/>
        <v>0</v>
      </c>
    </row>
    <row r="136" spans="1:15" s="27" customFormat="1" ht="114" x14ac:dyDescent="0.2">
      <c r="A136" s="28">
        <v>118</v>
      </c>
      <c r="B136" s="88" t="s">
        <v>159</v>
      </c>
      <c r="C136" s="89"/>
      <c r="D136" s="32">
        <v>1</v>
      </c>
      <c r="E136" s="90" t="s">
        <v>41</v>
      </c>
      <c r="F136" s="9">
        <v>0</v>
      </c>
      <c r="G136" s="10">
        <v>0</v>
      </c>
      <c r="H136" s="1">
        <f t="shared" si="21"/>
        <v>0</v>
      </c>
      <c r="I136" s="10">
        <v>0</v>
      </c>
      <c r="J136" s="1">
        <f t="shared" si="22"/>
        <v>0</v>
      </c>
      <c r="K136" s="1">
        <f t="shared" si="23"/>
        <v>0</v>
      </c>
      <c r="L136" s="1">
        <f t="shared" si="24"/>
        <v>0</v>
      </c>
      <c r="M136" s="1">
        <f t="shared" si="25"/>
        <v>0</v>
      </c>
      <c r="N136" s="1">
        <f t="shared" si="26"/>
        <v>0</v>
      </c>
      <c r="O136" s="2">
        <f t="shared" si="27"/>
        <v>0</v>
      </c>
    </row>
    <row r="137" spans="1:15" s="27" customFormat="1" ht="99.75" x14ac:dyDescent="0.2">
      <c r="A137" s="28">
        <v>119</v>
      </c>
      <c r="B137" s="88" t="s">
        <v>160</v>
      </c>
      <c r="C137" s="89"/>
      <c r="D137" s="32">
        <v>1</v>
      </c>
      <c r="E137" s="90" t="s">
        <v>41</v>
      </c>
      <c r="F137" s="9">
        <v>0</v>
      </c>
      <c r="G137" s="10">
        <v>0</v>
      </c>
      <c r="H137" s="1">
        <f t="shared" si="21"/>
        <v>0</v>
      </c>
      <c r="I137" s="10">
        <v>0</v>
      </c>
      <c r="J137" s="1">
        <f t="shared" si="22"/>
        <v>0</v>
      </c>
      <c r="K137" s="1">
        <f t="shared" si="23"/>
        <v>0</v>
      </c>
      <c r="L137" s="1">
        <f t="shared" si="24"/>
        <v>0</v>
      </c>
      <c r="M137" s="1">
        <f t="shared" si="25"/>
        <v>0</v>
      </c>
      <c r="N137" s="1">
        <f t="shared" si="26"/>
        <v>0</v>
      </c>
      <c r="O137" s="2">
        <f t="shared" si="27"/>
        <v>0</v>
      </c>
    </row>
    <row r="138" spans="1:15" s="27" customFormat="1" ht="99.75" x14ac:dyDescent="0.2">
      <c r="A138" s="28">
        <v>120</v>
      </c>
      <c r="B138" s="88" t="s">
        <v>161</v>
      </c>
      <c r="C138" s="89"/>
      <c r="D138" s="32">
        <v>1</v>
      </c>
      <c r="E138" s="90" t="s">
        <v>41</v>
      </c>
      <c r="F138" s="9">
        <v>0</v>
      </c>
      <c r="G138" s="10">
        <v>0</v>
      </c>
      <c r="H138" s="1">
        <f t="shared" si="21"/>
        <v>0</v>
      </c>
      <c r="I138" s="10">
        <v>0</v>
      </c>
      <c r="J138" s="1">
        <f t="shared" si="22"/>
        <v>0</v>
      </c>
      <c r="K138" s="1">
        <f t="shared" si="23"/>
        <v>0</v>
      </c>
      <c r="L138" s="1">
        <f t="shared" si="24"/>
        <v>0</v>
      </c>
      <c r="M138" s="1">
        <f t="shared" si="25"/>
        <v>0</v>
      </c>
      <c r="N138" s="1">
        <f t="shared" si="26"/>
        <v>0</v>
      </c>
      <c r="O138" s="2">
        <f t="shared" si="27"/>
        <v>0</v>
      </c>
    </row>
    <row r="139" spans="1:15" s="27" customFormat="1" ht="99.75" x14ac:dyDescent="0.2">
      <c r="A139" s="28">
        <v>121</v>
      </c>
      <c r="B139" s="88" t="s">
        <v>162</v>
      </c>
      <c r="C139" s="89"/>
      <c r="D139" s="32">
        <v>1</v>
      </c>
      <c r="E139" s="90" t="s">
        <v>41</v>
      </c>
      <c r="F139" s="9">
        <v>0</v>
      </c>
      <c r="G139" s="10">
        <v>0</v>
      </c>
      <c r="H139" s="1">
        <f t="shared" si="21"/>
        <v>0</v>
      </c>
      <c r="I139" s="10">
        <v>0</v>
      </c>
      <c r="J139" s="1">
        <f t="shared" si="22"/>
        <v>0</v>
      </c>
      <c r="K139" s="1">
        <f t="shared" si="23"/>
        <v>0</v>
      </c>
      <c r="L139" s="1">
        <f t="shared" si="24"/>
        <v>0</v>
      </c>
      <c r="M139" s="1">
        <f t="shared" si="25"/>
        <v>0</v>
      </c>
      <c r="N139" s="1">
        <f t="shared" si="26"/>
        <v>0</v>
      </c>
      <c r="O139" s="2">
        <f t="shared" si="27"/>
        <v>0</v>
      </c>
    </row>
    <row r="140" spans="1:15" s="27" customFormat="1" ht="114" x14ac:dyDescent="0.2">
      <c r="A140" s="28">
        <v>122</v>
      </c>
      <c r="B140" s="88" t="s">
        <v>163</v>
      </c>
      <c r="C140" s="89"/>
      <c r="D140" s="32">
        <v>1</v>
      </c>
      <c r="E140" s="90" t="s">
        <v>41</v>
      </c>
      <c r="F140" s="9">
        <v>0</v>
      </c>
      <c r="G140" s="10">
        <v>0</v>
      </c>
      <c r="H140" s="1">
        <f t="shared" si="21"/>
        <v>0</v>
      </c>
      <c r="I140" s="10">
        <v>0</v>
      </c>
      <c r="J140" s="1">
        <f t="shared" si="22"/>
        <v>0</v>
      </c>
      <c r="K140" s="1">
        <f t="shared" si="23"/>
        <v>0</v>
      </c>
      <c r="L140" s="1">
        <f t="shared" si="24"/>
        <v>0</v>
      </c>
      <c r="M140" s="1">
        <f t="shared" si="25"/>
        <v>0</v>
      </c>
      <c r="N140" s="1">
        <f t="shared" si="26"/>
        <v>0</v>
      </c>
      <c r="O140" s="2">
        <f t="shared" si="27"/>
        <v>0</v>
      </c>
    </row>
    <row r="141" spans="1:15" s="27" customFormat="1" ht="99.75" x14ac:dyDescent="0.2">
      <c r="A141" s="28">
        <v>123</v>
      </c>
      <c r="B141" s="88" t="s">
        <v>164</v>
      </c>
      <c r="C141" s="89"/>
      <c r="D141" s="32">
        <v>1</v>
      </c>
      <c r="E141" s="90" t="s">
        <v>41</v>
      </c>
      <c r="F141" s="9">
        <v>0</v>
      </c>
      <c r="G141" s="10">
        <v>0</v>
      </c>
      <c r="H141" s="1">
        <f t="shared" si="21"/>
        <v>0</v>
      </c>
      <c r="I141" s="10">
        <v>0</v>
      </c>
      <c r="J141" s="1">
        <f t="shared" si="22"/>
        <v>0</v>
      </c>
      <c r="K141" s="1">
        <f t="shared" si="23"/>
        <v>0</v>
      </c>
      <c r="L141" s="1">
        <f t="shared" si="24"/>
        <v>0</v>
      </c>
      <c r="M141" s="1">
        <f t="shared" si="25"/>
        <v>0</v>
      </c>
      <c r="N141" s="1">
        <f t="shared" si="26"/>
        <v>0</v>
      </c>
      <c r="O141" s="2">
        <f t="shared" si="27"/>
        <v>0</v>
      </c>
    </row>
    <row r="142" spans="1:15" s="27" customFormat="1" ht="99.75" x14ac:dyDescent="0.2">
      <c r="A142" s="28">
        <v>124</v>
      </c>
      <c r="B142" s="88" t="s">
        <v>165</v>
      </c>
      <c r="C142" s="89"/>
      <c r="D142" s="32">
        <v>1</v>
      </c>
      <c r="E142" s="90" t="s">
        <v>41</v>
      </c>
      <c r="F142" s="9">
        <v>0</v>
      </c>
      <c r="G142" s="10">
        <v>0</v>
      </c>
      <c r="H142" s="1">
        <f t="shared" si="21"/>
        <v>0</v>
      </c>
      <c r="I142" s="10">
        <v>0</v>
      </c>
      <c r="J142" s="1">
        <f t="shared" si="22"/>
        <v>0</v>
      </c>
      <c r="K142" s="1">
        <f t="shared" si="23"/>
        <v>0</v>
      </c>
      <c r="L142" s="1">
        <f t="shared" si="24"/>
        <v>0</v>
      </c>
      <c r="M142" s="1">
        <f t="shared" si="25"/>
        <v>0</v>
      </c>
      <c r="N142" s="1">
        <f t="shared" si="26"/>
        <v>0</v>
      </c>
      <c r="O142" s="2">
        <f t="shared" si="27"/>
        <v>0</v>
      </c>
    </row>
    <row r="143" spans="1:15" s="27" customFormat="1" ht="99.75" x14ac:dyDescent="0.2">
      <c r="A143" s="28">
        <v>125</v>
      </c>
      <c r="B143" s="88" t="s">
        <v>166</v>
      </c>
      <c r="C143" s="89"/>
      <c r="D143" s="32">
        <v>1</v>
      </c>
      <c r="E143" s="90" t="s">
        <v>41</v>
      </c>
      <c r="F143" s="9">
        <v>0</v>
      </c>
      <c r="G143" s="10">
        <v>0</v>
      </c>
      <c r="H143" s="1">
        <f t="shared" si="21"/>
        <v>0</v>
      </c>
      <c r="I143" s="10">
        <v>0</v>
      </c>
      <c r="J143" s="1">
        <f t="shared" si="22"/>
        <v>0</v>
      </c>
      <c r="K143" s="1">
        <f t="shared" si="23"/>
        <v>0</v>
      </c>
      <c r="L143" s="1">
        <f t="shared" si="24"/>
        <v>0</v>
      </c>
      <c r="M143" s="1">
        <f t="shared" si="25"/>
        <v>0</v>
      </c>
      <c r="N143" s="1">
        <f t="shared" si="26"/>
        <v>0</v>
      </c>
      <c r="O143" s="2">
        <f t="shared" si="27"/>
        <v>0</v>
      </c>
    </row>
    <row r="144" spans="1:15" s="27" customFormat="1" ht="156.75" x14ac:dyDescent="0.2">
      <c r="A144" s="28">
        <v>126</v>
      </c>
      <c r="B144" s="88" t="s">
        <v>167</v>
      </c>
      <c r="C144" s="89"/>
      <c r="D144" s="32">
        <v>1</v>
      </c>
      <c r="E144" s="90" t="s">
        <v>41</v>
      </c>
      <c r="F144" s="9">
        <v>0</v>
      </c>
      <c r="G144" s="10">
        <v>0</v>
      </c>
      <c r="H144" s="1">
        <f t="shared" si="21"/>
        <v>0</v>
      </c>
      <c r="I144" s="10">
        <v>0</v>
      </c>
      <c r="J144" s="1">
        <f t="shared" si="22"/>
        <v>0</v>
      </c>
      <c r="K144" s="1">
        <f t="shared" si="23"/>
        <v>0</v>
      </c>
      <c r="L144" s="1">
        <f t="shared" si="24"/>
        <v>0</v>
      </c>
      <c r="M144" s="1">
        <f t="shared" si="25"/>
        <v>0</v>
      </c>
      <c r="N144" s="1">
        <f t="shared" si="26"/>
        <v>0</v>
      </c>
      <c r="O144" s="2">
        <f t="shared" si="27"/>
        <v>0</v>
      </c>
    </row>
    <row r="145" spans="1:15" s="27" customFormat="1" ht="99.75" x14ac:dyDescent="0.2">
      <c r="A145" s="28">
        <v>127</v>
      </c>
      <c r="B145" s="88" t="s">
        <v>168</v>
      </c>
      <c r="C145" s="89"/>
      <c r="D145" s="32">
        <v>1</v>
      </c>
      <c r="E145" s="90" t="s">
        <v>41</v>
      </c>
      <c r="F145" s="9">
        <v>0</v>
      </c>
      <c r="G145" s="10">
        <v>0</v>
      </c>
      <c r="H145" s="1">
        <f t="shared" si="21"/>
        <v>0</v>
      </c>
      <c r="I145" s="10">
        <v>0</v>
      </c>
      <c r="J145" s="1">
        <f t="shared" si="22"/>
        <v>0</v>
      </c>
      <c r="K145" s="1">
        <f t="shared" si="23"/>
        <v>0</v>
      </c>
      <c r="L145" s="1">
        <f t="shared" si="24"/>
        <v>0</v>
      </c>
      <c r="M145" s="1">
        <f t="shared" si="25"/>
        <v>0</v>
      </c>
      <c r="N145" s="1">
        <f t="shared" si="26"/>
        <v>0</v>
      </c>
      <c r="O145" s="2">
        <f t="shared" si="27"/>
        <v>0</v>
      </c>
    </row>
    <row r="146" spans="1:15" s="27" customFormat="1" ht="99.75" x14ac:dyDescent="0.2">
      <c r="A146" s="28">
        <v>128</v>
      </c>
      <c r="B146" s="88" t="s">
        <v>169</v>
      </c>
      <c r="C146" s="89"/>
      <c r="D146" s="32">
        <v>1</v>
      </c>
      <c r="E146" s="90" t="s">
        <v>41</v>
      </c>
      <c r="F146" s="9">
        <v>0</v>
      </c>
      <c r="G146" s="10">
        <v>0</v>
      </c>
      <c r="H146" s="1">
        <f t="shared" si="21"/>
        <v>0</v>
      </c>
      <c r="I146" s="10">
        <v>0</v>
      </c>
      <c r="J146" s="1">
        <f t="shared" si="22"/>
        <v>0</v>
      </c>
      <c r="K146" s="1">
        <f t="shared" si="23"/>
        <v>0</v>
      </c>
      <c r="L146" s="1">
        <f t="shared" si="24"/>
        <v>0</v>
      </c>
      <c r="M146" s="1">
        <f t="shared" si="25"/>
        <v>0</v>
      </c>
      <c r="N146" s="1">
        <f t="shared" si="26"/>
        <v>0</v>
      </c>
      <c r="O146" s="2">
        <f t="shared" si="27"/>
        <v>0</v>
      </c>
    </row>
    <row r="147" spans="1:15" s="27" customFormat="1" ht="114" x14ac:dyDescent="0.2">
      <c r="A147" s="28">
        <v>129</v>
      </c>
      <c r="B147" s="88" t="s">
        <v>170</v>
      </c>
      <c r="C147" s="89"/>
      <c r="D147" s="32">
        <v>1</v>
      </c>
      <c r="E147" s="90" t="s">
        <v>41</v>
      </c>
      <c r="F147" s="9">
        <v>0</v>
      </c>
      <c r="G147" s="10">
        <v>0</v>
      </c>
      <c r="H147" s="1">
        <f t="shared" si="21"/>
        <v>0</v>
      </c>
      <c r="I147" s="10">
        <v>0</v>
      </c>
      <c r="J147" s="1">
        <f t="shared" si="22"/>
        <v>0</v>
      </c>
      <c r="K147" s="1">
        <f t="shared" si="23"/>
        <v>0</v>
      </c>
      <c r="L147" s="1">
        <f t="shared" si="24"/>
        <v>0</v>
      </c>
      <c r="M147" s="1">
        <f t="shared" si="25"/>
        <v>0</v>
      </c>
      <c r="N147" s="1">
        <f t="shared" si="26"/>
        <v>0</v>
      </c>
      <c r="O147" s="2">
        <f t="shared" si="27"/>
        <v>0</v>
      </c>
    </row>
    <row r="148" spans="1:15" s="27" customFormat="1" ht="99.75" x14ac:dyDescent="0.2">
      <c r="A148" s="28">
        <v>130</v>
      </c>
      <c r="B148" s="88" t="s">
        <v>171</v>
      </c>
      <c r="C148" s="89"/>
      <c r="D148" s="32">
        <v>1</v>
      </c>
      <c r="E148" s="90" t="s">
        <v>41</v>
      </c>
      <c r="F148" s="9">
        <v>0</v>
      </c>
      <c r="G148" s="10">
        <v>0</v>
      </c>
      <c r="H148" s="1">
        <f t="shared" si="21"/>
        <v>0</v>
      </c>
      <c r="I148" s="10">
        <v>0</v>
      </c>
      <c r="J148" s="1">
        <f t="shared" si="22"/>
        <v>0</v>
      </c>
      <c r="K148" s="1">
        <f t="shared" si="23"/>
        <v>0</v>
      </c>
      <c r="L148" s="1">
        <f t="shared" si="24"/>
        <v>0</v>
      </c>
      <c r="M148" s="1">
        <f t="shared" si="25"/>
        <v>0</v>
      </c>
      <c r="N148" s="1">
        <f t="shared" si="26"/>
        <v>0</v>
      </c>
      <c r="O148" s="2">
        <f t="shared" si="27"/>
        <v>0</v>
      </c>
    </row>
    <row r="149" spans="1:15" s="27" customFormat="1" ht="99.75" x14ac:dyDescent="0.2">
      <c r="A149" s="28">
        <v>131</v>
      </c>
      <c r="B149" s="88" t="s">
        <v>172</v>
      </c>
      <c r="C149" s="89"/>
      <c r="D149" s="32">
        <v>1</v>
      </c>
      <c r="E149" s="90" t="s">
        <v>41</v>
      </c>
      <c r="F149" s="9">
        <v>0</v>
      </c>
      <c r="G149" s="10">
        <v>0</v>
      </c>
      <c r="H149" s="1">
        <f t="shared" si="21"/>
        <v>0</v>
      </c>
      <c r="I149" s="10">
        <v>0</v>
      </c>
      <c r="J149" s="1">
        <f t="shared" si="22"/>
        <v>0</v>
      </c>
      <c r="K149" s="1">
        <f t="shared" si="23"/>
        <v>0</v>
      </c>
      <c r="L149" s="1">
        <f t="shared" si="24"/>
        <v>0</v>
      </c>
      <c r="M149" s="1">
        <f t="shared" si="25"/>
        <v>0</v>
      </c>
      <c r="N149" s="1">
        <f t="shared" si="26"/>
        <v>0</v>
      </c>
      <c r="O149" s="2">
        <f t="shared" si="27"/>
        <v>0</v>
      </c>
    </row>
    <row r="150" spans="1:15" s="27" customFormat="1" ht="99.75" x14ac:dyDescent="0.2">
      <c r="A150" s="28">
        <v>132</v>
      </c>
      <c r="B150" s="88" t="s">
        <v>173</v>
      </c>
      <c r="C150" s="89"/>
      <c r="D150" s="32">
        <v>1</v>
      </c>
      <c r="E150" s="90" t="s">
        <v>41</v>
      </c>
      <c r="F150" s="9">
        <v>0</v>
      </c>
      <c r="G150" s="10">
        <v>0</v>
      </c>
      <c r="H150" s="1">
        <f t="shared" si="21"/>
        <v>0</v>
      </c>
      <c r="I150" s="10">
        <v>0</v>
      </c>
      <c r="J150" s="1">
        <f t="shared" si="22"/>
        <v>0</v>
      </c>
      <c r="K150" s="1">
        <f t="shared" si="23"/>
        <v>0</v>
      </c>
      <c r="L150" s="1">
        <f t="shared" si="24"/>
        <v>0</v>
      </c>
      <c r="M150" s="1">
        <f t="shared" si="25"/>
        <v>0</v>
      </c>
      <c r="N150" s="1">
        <f t="shared" si="26"/>
        <v>0</v>
      </c>
      <c r="O150" s="2">
        <f t="shared" si="27"/>
        <v>0</v>
      </c>
    </row>
    <row r="151" spans="1:15" s="27" customFormat="1" ht="99.75" x14ac:dyDescent="0.2">
      <c r="A151" s="28">
        <v>133</v>
      </c>
      <c r="B151" s="88" t="s">
        <v>174</v>
      </c>
      <c r="C151" s="89"/>
      <c r="D151" s="32">
        <v>1</v>
      </c>
      <c r="E151" s="90" t="s">
        <v>41</v>
      </c>
      <c r="F151" s="9">
        <v>0</v>
      </c>
      <c r="G151" s="10">
        <v>0</v>
      </c>
      <c r="H151" s="1">
        <f t="shared" si="21"/>
        <v>0</v>
      </c>
      <c r="I151" s="10">
        <v>0</v>
      </c>
      <c r="J151" s="1">
        <f t="shared" si="22"/>
        <v>0</v>
      </c>
      <c r="K151" s="1">
        <f t="shared" si="23"/>
        <v>0</v>
      </c>
      <c r="L151" s="1">
        <f t="shared" si="24"/>
        <v>0</v>
      </c>
      <c r="M151" s="1">
        <f t="shared" si="25"/>
        <v>0</v>
      </c>
      <c r="N151" s="1">
        <f t="shared" si="26"/>
        <v>0</v>
      </c>
      <c r="O151" s="2">
        <f t="shared" si="27"/>
        <v>0</v>
      </c>
    </row>
    <row r="152" spans="1:15" s="27" customFormat="1" ht="99.75" x14ac:dyDescent="0.2">
      <c r="A152" s="28">
        <v>134</v>
      </c>
      <c r="B152" s="88" t="s">
        <v>175</v>
      </c>
      <c r="C152" s="89"/>
      <c r="D152" s="32">
        <v>1</v>
      </c>
      <c r="E152" s="90" t="s">
        <v>41</v>
      </c>
      <c r="F152" s="9">
        <v>0</v>
      </c>
      <c r="G152" s="10">
        <v>0</v>
      </c>
      <c r="H152" s="1">
        <f t="shared" si="21"/>
        <v>0</v>
      </c>
      <c r="I152" s="10">
        <v>0</v>
      </c>
      <c r="J152" s="1">
        <f t="shared" si="22"/>
        <v>0</v>
      </c>
      <c r="K152" s="1">
        <f t="shared" si="23"/>
        <v>0</v>
      </c>
      <c r="L152" s="1">
        <f t="shared" si="24"/>
        <v>0</v>
      </c>
      <c r="M152" s="1">
        <f t="shared" si="25"/>
        <v>0</v>
      </c>
      <c r="N152" s="1">
        <f t="shared" si="26"/>
        <v>0</v>
      </c>
      <c r="O152" s="2">
        <f t="shared" si="27"/>
        <v>0</v>
      </c>
    </row>
    <row r="153" spans="1:15" s="27" customFormat="1" ht="156.75" x14ac:dyDescent="0.2">
      <c r="A153" s="28">
        <v>135</v>
      </c>
      <c r="B153" s="88" t="s">
        <v>176</v>
      </c>
      <c r="C153" s="89"/>
      <c r="D153" s="32">
        <v>1</v>
      </c>
      <c r="E153" s="90" t="s">
        <v>41</v>
      </c>
      <c r="F153" s="9">
        <v>0</v>
      </c>
      <c r="G153" s="10">
        <v>0</v>
      </c>
      <c r="H153" s="1">
        <f t="shared" si="21"/>
        <v>0</v>
      </c>
      <c r="I153" s="10">
        <v>0</v>
      </c>
      <c r="J153" s="1">
        <f t="shared" si="22"/>
        <v>0</v>
      </c>
      <c r="K153" s="1">
        <f t="shared" si="23"/>
        <v>0</v>
      </c>
      <c r="L153" s="1">
        <f t="shared" si="24"/>
        <v>0</v>
      </c>
      <c r="M153" s="1">
        <f t="shared" si="25"/>
        <v>0</v>
      </c>
      <c r="N153" s="1">
        <f t="shared" si="26"/>
        <v>0</v>
      </c>
      <c r="O153" s="2">
        <f t="shared" si="27"/>
        <v>0</v>
      </c>
    </row>
    <row r="154" spans="1:15" s="27" customFormat="1" ht="99.75" x14ac:dyDescent="0.2">
      <c r="A154" s="28">
        <v>136</v>
      </c>
      <c r="B154" s="88" t="s">
        <v>177</v>
      </c>
      <c r="C154" s="89"/>
      <c r="D154" s="32">
        <v>1</v>
      </c>
      <c r="E154" s="90" t="s">
        <v>41</v>
      </c>
      <c r="F154" s="9">
        <v>0</v>
      </c>
      <c r="G154" s="10">
        <v>0</v>
      </c>
      <c r="H154" s="1">
        <f t="shared" si="21"/>
        <v>0</v>
      </c>
      <c r="I154" s="10">
        <v>0</v>
      </c>
      <c r="J154" s="1">
        <f t="shared" si="22"/>
        <v>0</v>
      </c>
      <c r="K154" s="1">
        <f t="shared" si="23"/>
        <v>0</v>
      </c>
      <c r="L154" s="1">
        <f t="shared" si="24"/>
        <v>0</v>
      </c>
      <c r="M154" s="1">
        <f t="shared" si="25"/>
        <v>0</v>
      </c>
      <c r="N154" s="1">
        <f t="shared" si="26"/>
        <v>0</v>
      </c>
      <c r="O154" s="2">
        <f t="shared" si="27"/>
        <v>0</v>
      </c>
    </row>
    <row r="155" spans="1:15" s="27" customFormat="1" ht="99.75" x14ac:dyDescent="0.2">
      <c r="A155" s="28">
        <v>137</v>
      </c>
      <c r="B155" s="88" t="s">
        <v>178</v>
      </c>
      <c r="C155" s="89"/>
      <c r="D155" s="32">
        <v>1</v>
      </c>
      <c r="E155" s="90" t="s">
        <v>41</v>
      </c>
      <c r="F155" s="9">
        <v>0</v>
      </c>
      <c r="G155" s="10">
        <v>0</v>
      </c>
      <c r="H155" s="1">
        <f t="shared" si="21"/>
        <v>0</v>
      </c>
      <c r="I155" s="10">
        <v>0</v>
      </c>
      <c r="J155" s="1">
        <f t="shared" si="22"/>
        <v>0</v>
      </c>
      <c r="K155" s="1">
        <f t="shared" si="23"/>
        <v>0</v>
      </c>
      <c r="L155" s="1">
        <f t="shared" si="24"/>
        <v>0</v>
      </c>
      <c r="M155" s="1">
        <f t="shared" si="25"/>
        <v>0</v>
      </c>
      <c r="N155" s="1">
        <f t="shared" si="26"/>
        <v>0</v>
      </c>
      <c r="O155" s="2">
        <f t="shared" si="27"/>
        <v>0</v>
      </c>
    </row>
    <row r="156" spans="1:15" s="27" customFormat="1" ht="99.75" x14ac:dyDescent="0.2">
      <c r="A156" s="28">
        <v>138</v>
      </c>
      <c r="B156" s="88" t="s">
        <v>179</v>
      </c>
      <c r="C156" s="89"/>
      <c r="D156" s="32">
        <v>1</v>
      </c>
      <c r="E156" s="90" t="s">
        <v>41</v>
      </c>
      <c r="F156" s="9">
        <v>0</v>
      </c>
      <c r="G156" s="10">
        <v>0</v>
      </c>
      <c r="H156" s="1">
        <f t="shared" si="21"/>
        <v>0</v>
      </c>
      <c r="I156" s="10">
        <v>0</v>
      </c>
      <c r="J156" s="1">
        <f t="shared" si="22"/>
        <v>0</v>
      </c>
      <c r="K156" s="1">
        <f t="shared" si="23"/>
        <v>0</v>
      </c>
      <c r="L156" s="1">
        <f t="shared" si="24"/>
        <v>0</v>
      </c>
      <c r="M156" s="1">
        <f t="shared" si="25"/>
        <v>0</v>
      </c>
      <c r="N156" s="1">
        <f t="shared" si="26"/>
        <v>0</v>
      </c>
      <c r="O156" s="2">
        <f t="shared" si="27"/>
        <v>0</v>
      </c>
    </row>
    <row r="157" spans="1:15" s="27" customFormat="1" ht="99.75" x14ac:dyDescent="0.2">
      <c r="A157" s="28">
        <v>139</v>
      </c>
      <c r="B157" s="88" t="s">
        <v>180</v>
      </c>
      <c r="C157" s="89"/>
      <c r="D157" s="32">
        <v>1</v>
      </c>
      <c r="E157" s="90" t="s">
        <v>41</v>
      </c>
      <c r="F157" s="9">
        <v>0</v>
      </c>
      <c r="G157" s="10">
        <v>0</v>
      </c>
      <c r="H157" s="1">
        <f t="shared" si="21"/>
        <v>0</v>
      </c>
      <c r="I157" s="10">
        <v>0</v>
      </c>
      <c r="J157" s="1">
        <f t="shared" si="22"/>
        <v>0</v>
      </c>
      <c r="K157" s="1">
        <f t="shared" si="23"/>
        <v>0</v>
      </c>
      <c r="L157" s="1">
        <f t="shared" si="24"/>
        <v>0</v>
      </c>
      <c r="M157" s="1">
        <f t="shared" si="25"/>
        <v>0</v>
      </c>
      <c r="N157" s="1">
        <f t="shared" si="26"/>
        <v>0</v>
      </c>
      <c r="O157" s="2">
        <f t="shared" si="27"/>
        <v>0</v>
      </c>
    </row>
    <row r="158" spans="1:15" s="27" customFormat="1" ht="99.75" x14ac:dyDescent="0.2">
      <c r="A158" s="28">
        <v>140</v>
      </c>
      <c r="B158" s="88" t="s">
        <v>181</v>
      </c>
      <c r="C158" s="89"/>
      <c r="D158" s="32">
        <v>1</v>
      </c>
      <c r="E158" s="90" t="s">
        <v>41</v>
      </c>
      <c r="F158" s="9">
        <v>0</v>
      </c>
      <c r="G158" s="10">
        <v>0</v>
      </c>
      <c r="H158" s="1">
        <f t="shared" si="21"/>
        <v>0</v>
      </c>
      <c r="I158" s="10">
        <v>0</v>
      </c>
      <c r="J158" s="1">
        <f t="shared" si="22"/>
        <v>0</v>
      </c>
      <c r="K158" s="1">
        <f t="shared" si="23"/>
        <v>0</v>
      </c>
      <c r="L158" s="1">
        <f t="shared" si="24"/>
        <v>0</v>
      </c>
      <c r="M158" s="1">
        <f t="shared" si="25"/>
        <v>0</v>
      </c>
      <c r="N158" s="1">
        <f t="shared" si="26"/>
        <v>0</v>
      </c>
      <c r="O158" s="2">
        <f t="shared" si="27"/>
        <v>0</v>
      </c>
    </row>
    <row r="159" spans="1:15" s="27" customFormat="1" ht="99.75" x14ac:dyDescent="0.2">
      <c r="A159" s="28">
        <v>141</v>
      </c>
      <c r="B159" s="88" t="s">
        <v>182</v>
      </c>
      <c r="C159" s="89"/>
      <c r="D159" s="32">
        <v>1</v>
      </c>
      <c r="E159" s="90" t="s">
        <v>41</v>
      </c>
      <c r="F159" s="9">
        <v>0</v>
      </c>
      <c r="G159" s="10">
        <v>0</v>
      </c>
      <c r="H159" s="1">
        <f t="shared" si="21"/>
        <v>0</v>
      </c>
      <c r="I159" s="10">
        <v>0</v>
      </c>
      <c r="J159" s="1">
        <f t="shared" si="22"/>
        <v>0</v>
      </c>
      <c r="K159" s="1">
        <f t="shared" si="23"/>
        <v>0</v>
      </c>
      <c r="L159" s="1">
        <f t="shared" si="24"/>
        <v>0</v>
      </c>
      <c r="M159" s="1">
        <f t="shared" si="25"/>
        <v>0</v>
      </c>
      <c r="N159" s="1">
        <f t="shared" si="26"/>
        <v>0</v>
      </c>
      <c r="O159" s="2">
        <f t="shared" si="27"/>
        <v>0</v>
      </c>
    </row>
    <row r="160" spans="1:15" s="27" customFormat="1" ht="185.25" x14ac:dyDescent="0.2">
      <c r="A160" s="28">
        <v>142</v>
      </c>
      <c r="B160" s="88" t="s">
        <v>183</v>
      </c>
      <c r="C160" s="89"/>
      <c r="D160" s="32">
        <v>1</v>
      </c>
      <c r="E160" s="90" t="s">
        <v>41</v>
      </c>
      <c r="F160" s="9">
        <v>0</v>
      </c>
      <c r="G160" s="10">
        <v>0</v>
      </c>
      <c r="H160" s="1">
        <f t="shared" si="21"/>
        <v>0</v>
      </c>
      <c r="I160" s="10">
        <v>0</v>
      </c>
      <c r="J160" s="1">
        <f t="shared" si="22"/>
        <v>0</v>
      </c>
      <c r="K160" s="1">
        <f t="shared" si="23"/>
        <v>0</v>
      </c>
      <c r="L160" s="1">
        <f t="shared" si="24"/>
        <v>0</v>
      </c>
      <c r="M160" s="1">
        <f t="shared" si="25"/>
        <v>0</v>
      </c>
      <c r="N160" s="1">
        <f t="shared" si="26"/>
        <v>0</v>
      </c>
      <c r="O160" s="2">
        <f t="shared" si="27"/>
        <v>0</v>
      </c>
    </row>
    <row r="161" spans="1:15" s="27" customFormat="1" ht="142.5" x14ac:dyDescent="0.2">
      <c r="A161" s="28">
        <v>143</v>
      </c>
      <c r="B161" s="88" t="s">
        <v>184</v>
      </c>
      <c r="C161" s="89"/>
      <c r="D161" s="32">
        <v>1</v>
      </c>
      <c r="E161" s="90" t="s">
        <v>41</v>
      </c>
      <c r="F161" s="9">
        <v>0</v>
      </c>
      <c r="G161" s="10">
        <v>0</v>
      </c>
      <c r="H161" s="1">
        <f t="shared" si="21"/>
        <v>0</v>
      </c>
      <c r="I161" s="10">
        <v>0</v>
      </c>
      <c r="J161" s="1">
        <f t="shared" si="22"/>
        <v>0</v>
      </c>
      <c r="K161" s="1">
        <f t="shared" si="23"/>
        <v>0</v>
      </c>
      <c r="L161" s="1">
        <f t="shared" si="24"/>
        <v>0</v>
      </c>
      <c r="M161" s="1">
        <f t="shared" si="25"/>
        <v>0</v>
      </c>
      <c r="N161" s="1">
        <f t="shared" si="26"/>
        <v>0</v>
      </c>
      <c r="O161" s="2">
        <f t="shared" si="27"/>
        <v>0</v>
      </c>
    </row>
    <row r="162" spans="1:15" s="27" customFormat="1" ht="185.25" x14ac:dyDescent="0.2">
      <c r="A162" s="28">
        <v>144</v>
      </c>
      <c r="B162" s="88" t="s">
        <v>185</v>
      </c>
      <c r="C162" s="89"/>
      <c r="D162" s="32">
        <v>1</v>
      </c>
      <c r="E162" s="90" t="s">
        <v>41</v>
      </c>
      <c r="F162" s="9">
        <v>0</v>
      </c>
      <c r="G162" s="10">
        <v>0</v>
      </c>
      <c r="H162" s="1">
        <f t="shared" ref="H162:H225" si="28">+ROUND(F162*G162,0)</f>
        <v>0</v>
      </c>
      <c r="I162" s="10">
        <v>0</v>
      </c>
      <c r="J162" s="1">
        <f t="shared" ref="J162:J225" si="29">ROUND(F162*I162,0)</f>
        <v>0</v>
      </c>
      <c r="K162" s="1">
        <f t="shared" ref="K162:K225" si="30">ROUND(F162+H162+J162,0)</f>
        <v>0</v>
      </c>
      <c r="L162" s="1">
        <f t="shared" ref="L162:L225" si="31">ROUND(F162*D162,0)</f>
        <v>0</v>
      </c>
      <c r="M162" s="1">
        <f t="shared" ref="M162:M225" si="32">ROUND(D162*H162,0)</f>
        <v>0</v>
      </c>
      <c r="N162" s="1">
        <f t="shared" ref="N162:N225" si="33">ROUND(J162*D162,0)</f>
        <v>0</v>
      </c>
      <c r="O162" s="2">
        <f t="shared" ref="O162:O225" si="34">ROUND(L162+N162+M162,0)</f>
        <v>0</v>
      </c>
    </row>
    <row r="163" spans="1:15" s="27" customFormat="1" ht="99.75" x14ac:dyDescent="0.2">
      <c r="A163" s="28">
        <v>145</v>
      </c>
      <c r="B163" s="88" t="s">
        <v>186</v>
      </c>
      <c r="C163" s="89"/>
      <c r="D163" s="32">
        <v>1</v>
      </c>
      <c r="E163" s="90" t="s">
        <v>41</v>
      </c>
      <c r="F163" s="9">
        <v>0</v>
      </c>
      <c r="G163" s="10">
        <v>0</v>
      </c>
      <c r="H163" s="1">
        <f t="shared" si="28"/>
        <v>0</v>
      </c>
      <c r="I163" s="10">
        <v>0</v>
      </c>
      <c r="J163" s="1">
        <f t="shared" si="29"/>
        <v>0</v>
      </c>
      <c r="K163" s="1">
        <f t="shared" si="30"/>
        <v>0</v>
      </c>
      <c r="L163" s="1">
        <f t="shared" si="31"/>
        <v>0</v>
      </c>
      <c r="M163" s="1">
        <f t="shared" si="32"/>
        <v>0</v>
      </c>
      <c r="N163" s="1">
        <f t="shared" si="33"/>
        <v>0</v>
      </c>
      <c r="O163" s="2">
        <f t="shared" si="34"/>
        <v>0</v>
      </c>
    </row>
    <row r="164" spans="1:15" s="27" customFormat="1" ht="171" x14ac:dyDescent="0.2">
      <c r="A164" s="28">
        <v>146</v>
      </c>
      <c r="B164" s="88" t="s">
        <v>187</v>
      </c>
      <c r="C164" s="89"/>
      <c r="D164" s="32">
        <v>1</v>
      </c>
      <c r="E164" s="90" t="s">
        <v>41</v>
      </c>
      <c r="F164" s="9">
        <v>0</v>
      </c>
      <c r="G164" s="10">
        <v>0</v>
      </c>
      <c r="H164" s="1">
        <f t="shared" si="28"/>
        <v>0</v>
      </c>
      <c r="I164" s="10">
        <v>0</v>
      </c>
      <c r="J164" s="1">
        <f t="shared" si="29"/>
        <v>0</v>
      </c>
      <c r="K164" s="1">
        <f t="shared" si="30"/>
        <v>0</v>
      </c>
      <c r="L164" s="1">
        <f t="shared" si="31"/>
        <v>0</v>
      </c>
      <c r="M164" s="1">
        <f t="shared" si="32"/>
        <v>0</v>
      </c>
      <c r="N164" s="1">
        <f t="shared" si="33"/>
        <v>0</v>
      </c>
      <c r="O164" s="2">
        <f t="shared" si="34"/>
        <v>0</v>
      </c>
    </row>
    <row r="165" spans="1:15" s="27" customFormat="1" ht="171" x14ac:dyDescent="0.2">
      <c r="A165" s="28">
        <v>147</v>
      </c>
      <c r="B165" s="88" t="s">
        <v>188</v>
      </c>
      <c r="C165" s="89"/>
      <c r="D165" s="32">
        <v>1</v>
      </c>
      <c r="E165" s="90" t="s">
        <v>41</v>
      </c>
      <c r="F165" s="9">
        <v>0</v>
      </c>
      <c r="G165" s="10">
        <v>0</v>
      </c>
      <c r="H165" s="1">
        <f t="shared" si="28"/>
        <v>0</v>
      </c>
      <c r="I165" s="10">
        <v>0</v>
      </c>
      <c r="J165" s="1">
        <f t="shared" si="29"/>
        <v>0</v>
      </c>
      <c r="K165" s="1">
        <f t="shared" si="30"/>
        <v>0</v>
      </c>
      <c r="L165" s="1">
        <f t="shared" si="31"/>
        <v>0</v>
      </c>
      <c r="M165" s="1">
        <f t="shared" si="32"/>
        <v>0</v>
      </c>
      <c r="N165" s="1">
        <f t="shared" si="33"/>
        <v>0</v>
      </c>
      <c r="O165" s="2">
        <f t="shared" si="34"/>
        <v>0</v>
      </c>
    </row>
    <row r="166" spans="1:15" s="27" customFormat="1" ht="228" x14ac:dyDescent="0.2">
      <c r="A166" s="28">
        <v>148</v>
      </c>
      <c r="B166" s="88" t="s">
        <v>189</v>
      </c>
      <c r="C166" s="89"/>
      <c r="D166" s="32">
        <v>1</v>
      </c>
      <c r="E166" s="90" t="s">
        <v>41</v>
      </c>
      <c r="F166" s="9">
        <v>0</v>
      </c>
      <c r="G166" s="10">
        <v>0</v>
      </c>
      <c r="H166" s="1">
        <f t="shared" si="28"/>
        <v>0</v>
      </c>
      <c r="I166" s="10">
        <v>0</v>
      </c>
      <c r="J166" s="1">
        <f t="shared" si="29"/>
        <v>0</v>
      </c>
      <c r="K166" s="1">
        <f t="shared" si="30"/>
        <v>0</v>
      </c>
      <c r="L166" s="1">
        <f t="shared" si="31"/>
        <v>0</v>
      </c>
      <c r="M166" s="1">
        <f t="shared" si="32"/>
        <v>0</v>
      </c>
      <c r="N166" s="1">
        <f t="shared" si="33"/>
        <v>0</v>
      </c>
      <c r="O166" s="2">
        <f t="shared" si="34"/>
        <v>0</v>
      </c>
    </row>
    <row r="167" spans="1:15" s="27" customFormat="1" ht="171" x14ac:dyDescent="0.2">
      <c r="A167" s="28">
        <v>149</v>
      </c>
      <c r="B167" s="88" t="s">
        <v>190</v>
      </c>
      <c r="C167" s="89"/>
      <c r="D167" s="32">
        <v>1</v>
      </c>
      <c r="E167" s="90" t="s">
        <v>41</v>
      </c>
      <c r="F167" s="9">
        <v>0</v>
      </c>
      <c r="G167" s="10">
        <v>0</v>
      </c>
      <c r="H167" s="1">
        <f t="shared" si="28"/>
        <v>0</v>
      </c>
      <c r="I167" s="10">
        <v>0</v>
      </c>
      <c r="J167" s="1">
        <f t="shared" si="29"/>
        <v>0</v>
      </c>
      <c r="K167" s="1">
        <f t="shared" si="30"/>
        <v>0</v>
      </c>
      <c r="L167" s="1">
        <f t="shared" si="31"/>
        <v>0</v>
      </c>
      <c r="M167" s="1">
        <f t="shared" si="32"/>
        <v>0</v>
      </c>
      <c r="N167" s="1">
        <f t="shared" si="33"/>
        <v>0</v>
      </c>
      <c r="O167" s="2">
        <f t="shared" si="34"/>
        <v>0</v>
      </c>
    </row>
    <row r="168" spans="1:15" s="27" customFormat="1" ht="171" x14ac:dyDescent="0.2">
      <c r="A168" s="28">
        <v>150</v>
      </c>
      <c r="B168" s="88" t="s">
        <v>191</v>
      </c>
      <c r="C168" s="89"/>
      <c r="D168" s="32">
        <v>1</v>
      </c>
      <c r="E168" s="90" t="s">
        <v>41</v>
      </c>
      <c r="F168" s="9">
        <v>0</v>
      </c>
      <c r="G168" s="10">
        <v>0</v>
      </c>
      <c r="H168" s="1">
        <f t="shared" si="28"/>
        <v>0</v>
      </c>
      <c r="I168" s="10">
        <v>0</v>
      </c>
      <c r="J168" s="1">
        <f t="shared" si="29"/>
        <v>0</v>
      </c>
      <c r="K168" s="1">
        <f t="shared" si="30"/>
        <v>0</v>
      </c>
      <c r="L168" s="1">
        <f t="shared" si="31"/>
        <v>0</v>
      </c>
      <c r="M168" s="1">
        <f t="shared" si="32"/>
        <v>0</v>
      </c>
      <c r="N168" s="1">
        <f t="shared" si="33"/>
        <v>0</v>
      </c>
      <c r="O168" s="2">
        <f t="shared" si="34"/>
        <v>0</v>
      </c>
    </row>
    <row r="169" spans="1:15" s="27" customFormat="1" ht="213.75" x14ac:dyDescent="0.2">
      <c r="A169" s="28">
        <v>151</v>
      </c>
      <c r="B169" s="88" t="s">
        <v>192</v>
      </c>
      <c r="C169" s="89"/>
      <c r="D169" s="32">
        <v>1</v>
      </c>
      <c r="E169" s="90" t="s">
        <v>41</v>
      </c>
      <c r="F169" s="9">
        <v>0</v>
      </c>
      <c r="G169" s="10">
        <v>0</v>
      </c>
      <c r="H169" s="1">
        <f t="shared" si="28"/>
        <v>0</v>
      </c>
      <c r="I169" s="10">
        <v>0</v>
      </c>
      <c r="J169" s="1">
        <f t="shared" si="29"/>
        <v>0</v>
      </c>
      <c r="K169" s="1">
        <f t="shared" si="30"/>
        <v>0</v>
      </c>
      <c r="L169" s="1">
        <f t="shared" si="31"/>
        <v>0</v>
      </c>
      <c r="M169" s="1">
        <f t="shared" si="32"/>
        <v>0</v>
      </c>
      <c r="N169" s="1">
        <f t="shared" si="33"/>
        <v>0</v>
      </c>
      <c r="O169" s="2">
        <f t="shared" si="34"/>
        <v>0</v>
      </c>
    </row>
    <row r="170" spans="1:15" s="27" customFormat="1" ht="213.75" x14ac:dyDescent="0.2">
      <c r="A170" s="28">
        <v>152</v>
      </c>
      <c r="B170" s="88" t="s">
        <v>193</v>
      </c>
      <c r="C170" s="89"/>
      <c r="D170" s="32">
        <v>1</v>
      </c>
      <c r="E170" s="90" t="s">
        <v>41</v>
      </c>
      <c r="F170" s="9">
        <v>0</v>
      </c>
      <c r="G170" s="10">
        <v>0</v>
      </c>
      <c r="H170" s="1">
        <f t="shared" si="28"/>
        <v>0</v>
      </c>
      <c r="I170" s="10">
        <v>0</v>
      </c>
      <c r="J170" s="1">
        <f t="shared" si="29"/>
        <v>0</v>
      </c>
      <c r="K170" s="1">
        <f t="shared" si="30"/>
        <v>0</v>
      </c>
      <c r="L170" s="1">
        <f t="shared" si="31"/>
        <v>0</v>
      </c>
      <c r="M170" s="1">
        <f t="shared" si="32"/>
        <v>0</v>
      </c>
      <c r="N170" s="1">
        <f t="shared" si="33"/>
        <v>0</v>
      </c>
      <c r="O170" s="2">
        <f t="shared" si="34"/>
        <v>0</v>
      </c>
    </row>
    <row r="171" spans="1:15" s="27" customFormat="1" ht="213.75" x14ac:dyDescent="0.2">
      <c r="A171" s="28">
        <v>153</v>
      </c>
      <c r="B171" s="88" t="s">
        <v>194</v>
      </c>
      <c r="C171" s="89"/>
      <c r="D171" s="32">
        <v>1</v>
      </c>
      <c r="E171" s="90" t="s">
        <v>41</v>
      </c>
      <c r="F171" s="9">
        <v>0</v>
      </c>
      <c r="G171" s="10">
        <v>0</v>
      </c>
      <c r="H171" s="1">
        <f t="shared" si="28"/>
        <v>0</v>
      </c>
      <c r="I171" s="10">
        <v>0</v>
      </c>
      <c r="J171" s="1">
        <f t="shared" si="29"/>
        <v>0</v>
      </c>
      <c r="K171" s="1">
        <f t="shared" si="30"/>
        <v>0</v>
      </c>
      <c r="L171" s="1">
        <f t="shared" si="31"/>
        <v>0</v>
      </c>
      <c r="M171" s="1">
        <f t="shared" si="32"/>
        <v>0</v>
      </c>
      <c r="N171" s="1">
        <f t="shared" si="33"/>
        <v>0</v>
      </c>
      <c r="O171" s="2">
        <f t="shared" si="34"/>
        <v>0</v>
      </c>
    </row>
    <row r="172" spans="1:15" s="27" customFormat="1" ht="213.75" x14ac:dyDescent="0.2">
      <c r="A172" s="28">
        <v>154</v>
      </c>
      <c r="B172" s="88" t="s">
        <v>195</v>
      </c>
      <c r="C172" s="89"/>
      <c r="D172" s="32">
        <v>1</v>
      </c>
      <c r="E172" s="90" t="s">
        <v>41</v>
      </c>
      <c r="F172" s="9">
        <v>0</v>
      </c>
      <c r="G172" s="10">
        <v>0</v>
      </c>
      <c r="H172" s="1">
        <f t="shared" si="28"/>
        <v>0</v>
      </c>
      <c r="I172" s="10">
        <v>0</v>
      </c>
      <c r="J172" s="1">
        <f t="shared" si="29"/>
        <v>0</v>
      </c>
      <c r="K172" s="1">
        <f t="shared" si="30"/>
        <v>0</v>
      </c>
      <c r="L172" s="1">
        <f t="shared" si="31"/>
        <v>0</v>
      </c>
      <c r="M172" s="1">
        <f t="shared" si="32"/>
        <v>0</v>
      </c>
      <c r="N172" s="1">
        <f t="shared" si="33"/>
        <v>0</v>
      </c>
      <c r="O172" s="2">
        <f t="shared" si="34"/>
        <v>0</v>
      </c>
    </row>
    <row r="173" spans="1:15" s="27" customFormat="1" ht="213.75" x14ac:dyDescent="0.2">
      <c r="A173" s="28">
        <v>155</v>
      </c>
      <c r="B173" s="88" t="s">
        <v>196</v>
      </c>
      <c r="C173" s="89"/>
      <c r="D173" s="32">
        <v>1</v>
      </c>
      <c r="E173" s="90" t="s">
        <v>41</v>
      </c>
      <c r="F173" s="9">
        <v>0</v>
      </c>
      <c r="G173" s="10">
        <v>0</v>
      </c>
      <c r="H173" s="1">
        <f t="shared" si="28"/>
        <v>0</v>
      </c>
      <c r="I173" s="10">
        <v>0</v>
      </c>
      <c r="J173" s="1">
        <f t="shared" si="29"/>
        <v>0</v>
      </c>
      <c r="K173" s="1">
        <f t="shared" si="30"/>
        <v>0</v>
      </c>
      <c r="L173" s="1">
        <f t="shared" si="31"/>
        <v>0</v>
      </c>
      <c r="M173" s="1">
        <f t="shared" si="32"/>
        <v>0</v>
      </c>
      <c r="N173" s="1">
        <f t="shared" si="33"/>
        <v>0</v>
      </c>
      <c r="O173" s="2">
        <f t="shared" si="34"/>
        <v>0</v>
      </c>
    </row>
    <row r="174" spans="1:15" s="27" customFormat="1" ht="242.25" x14ac:dyDescent="0.2">
      <c r="A174" s="28">
        <v>156</v>
      </c>
      <c r="B174" s="88" t="s">
        <v>197</v>
      </c>
      <c r="C174" s="89"/>
      <c r="D174" s="32">
        <v>1</v>
      </c>
      <c r="E174" s="90" t="s">
        <v>41</v>
      </c>
      <c r="F174" s="9">
        <v>0</v>
      </c>
      <c r="G174" s="10">
        <v>0</v>
      </c>
      <c r="H174" s="1">
        <f t="shared" si="28"/>
        <v>0</v>
      </c>
      <c r="I174" s="10">
        <v>0</v>
      </c>
      <c r="J174" s="1">
        <f t="shared" si="29"/>
        <v>0</v>
      </c>
      <c r="K174" s="1">
        <f t="shared" si="30"/>
        <v>0</v>
      </c>
      <c r="L174" s="1">
        <f t="shared" si="31"/>
        <v>0</v>
      </c>
      <c r="M174" s="1">
        <f t="shared" si="32"/>
        <v>0</v>
      </c>
      <c r="N174" s="1">
        <f t="shared" si="33"/>
        <v>0</v>
      </c>
      <c r="O174" s="2">
        <f t="shared" si="34"/>
        <v>0</v>
      </c>
    </row>
    <row r="175" spans="1:15" s="27" customFormat="1" ht="99.75" x14ac:dyDescent="0.2">
      <c r="A175" s="28">
        <v>157</v>
      </c>
      <c r="B175" s="88" t="s">
        <v>198</v>
      </c>
      <c r="C175" s="89"/>
      <c r="D175" s="32">
        <v>1</v>
      </c>
      <c r="E175" s="90" t="s">
        <v>41</v>
      </c>
      <c r="F175" s="9">
        <v>0</v>
      </c>
      <c r="G175" s="10">
        <v>0</v>
      </c>
      <c r="H175" s="1">
        <f t="shared" si="28"/>
        <v>0</v>
      </c>
      <c r="I175" s="10">
        <v>0</v>
      </c>
      <c r="J175" s="1">
        <f t="shared" si="29"/>
        <v>0</v>
      </c>
      <c r="K175" s="1">
        <f t="shared" si="30"/>
        <v>0</v>
      </c>
      <c r="L175" s="1">
        <f t="shared" si="31"/>
        <v>0</v>
      </c>
      <c r="M175" s="1">
        <f t="shared" si="32"/>
        <v>0</v>
      </c>
      <c r="N175" s="1">
        <f t="shared" si="33"/>
        <v>0</v>
      </c>
      <c r="O175" s="2">
        <f t="shared" si="34"/>
        <v>0</v>
      </c>
    </row>
    <row r="176" spans="1:15" s="27" customFormat="1" ht="128.25" x14ac:dyDescent="0.2">
      <c r="A176" s="28">
        <v>158</v>
      </c>
      <c r="B176" s="88" t="s">
        <v>199</v>
      </c>
      <c r="C176" s="89"/>
      <c r="D176" s="32">
        <v>1</v>
      </c>
      <c r="E176" s="90" t="s">
        <v>41</v>
      </c>
      <c r="F176" s="9">
        <v>0</v>
      </c>
      <c r="G176" s="10">
        <v>0</v>
      </c>
      <c r="H176" s="1">
        <f t="shared" si="28"/>
        <v>0</v>
      </c>
      <c r="I176" s="10">
        <v>0</v>
      </c>
      <c r="J176" s="1">
        <f t="shared" si="29"/>
        <v>0</v>
      </c>
      <c r="K176" s="1">
        <f t="shared" si="30"/>
        <v>0</v>
      </c>
      <c r="L176" s="1">
        <f t="shared" si="31"/>
        <v>0</v>
      </c>
      <c r="M176" s="1">
        <f t="shared" si="32"/>
        <v>0</v>
      </c>
      <c r="N176" s="1">
        <f t="shared" si="33"/>
        <v>0</v>
      </c>
      <c r="O176" s="2">
        <f t="shared" si="34"/>
        <v>0</v>
      </c>
    </row>
    <row r="177" spans="1:15" s="27" customFormat="1" ht="114" x14ac:dyDescent="0.2">
      <c r="A177" s="28">
        <v>159</v>
      </c>
      <c r="B177" s="88" t="s">
        <v>200</v>
      </c>
      <c r="C177" s="89"/>
      <c r="D177" s="32">
        <v>1</v>
      </c>
      <c r="E177" s="90" t="s">
        <v>41</v>
      </c>
      <c r="F177" s="9">
        <v>0</v>
      </c>
      <c r="G177" s="10">
        <v>0</v>
      </c>
      <c r="H177" s="1">
        <f t="shared" si="28"/>
        <v>0</v>
      </c>
      <c r="I177" s="10">
        <v>0</v>
      </c>
      <c r="J177" s="1">
        <f t="shared" si="29"/>
        <v>0</v>
      </c>
      <c r="K177" s="1">
        <f t="shared" si="30"/>
        <v>0</v>
      </c>
      <c r="L177" s="1">
        <f t="shared" si="31"/>
        <v>0</v>
      </c>
      <c r="M177" s="1">
        <f t="shared" si="32"/>
        <v>0</v>
      </c>
      <c r="N177" s="1">
        <f t="shared" si="33"/>
        <v>0</v>
      </c>
      <c r="O177" s="2">
        <f t="shared" si="34"/>
        <v>0</v>
      </c>
    </row>
    <row r="178" spans="1:15" s="27" customFormat="1" ht="114" x14ac:dyDescent="0.2">
      <c r="A178" s="28">
        <v>160</v>
      </c>
      <c r="B178" s="88" t="s">
        <v>201</v>
      </c>
      <c r="C178" s="89"/>
      <c r="D178" s="32">
        <v>1</v>
      </c>
      <c r="E178" s="90" t="s">
        <v>41</v>
      </c>
      <c r="F178" s="9">
        <v>0</v>
      </c>
      <c r="G178" s="10">
        <v>0</v>
      </c>
      <c r="H178" s="1">
        <f t="shared" si="28"/>
        <v>0</v>
      </c>
      <c r="I178" s="10">
        <v>0</v>
      </c>
      <c r="J178" s="1">
        <f t="shared" si="29"/>
        <v>0</v>
      </c>
      <c r="K178" s="1">
        <f t="shared" si="30"/>
        <v>0</v>
      </c>
      <c r="L178" s="1">
        <f t="shared" si="31"/>
        <v>0</v>
      </c>
      <c r="M178" s="1">
        <f t="shared" si="32"/>
        <v>0</v>
      </c>
      <c r="N178" s="1">
        <f t="shared" si="33"/>
        <v>0</v>
      </c>
      <c r="O178" s="2">
        <f t="shared" si="34"/>
        <v>0</v>
      </c>
    </row>
    <row r="179" spans="1:15" s="27" customFormat="1" ht="114" x14ac:dyDescent="0.2">
      <c r="A179" s="28">
        <v>161</v>
      </c>
      <c r="B179" s="88" t="s">
        <v>202</v>
      </c>
      <c r="C179" s="89"/>
      <c r="D179" s="32">
        <v>1</v>
      </c>
      <c r="E179" s="90" t="s">
        <v>41</v>
      </c>
      <c r="F179" s="9">
        <v>0</v>
      </c>
      <c r="G179" s="10">
        <v>0</v>
      </c>
      <c r="H179" s="1">
        <f t="shared" si="28"/>
        <v>0</v>
      </c>
      <c r="I179" s="10">
        <v>0</v>
      </c>
      <c r="J179" s="1">
        <f t="shared" si="29"/>
        <v>0</v>
      </c>
      <c r="K179" s="1">
        <f t="shared" si="30"/>
        <v>0</v>
      </c>
      <c r="L179" s="1">
        <f t="shared" si="31"/>
        <v>0</v>
      </c>
      <c r="M179" s="1">
        <f t="shared" si="32"/>
        <v>0</v>
      </c>
      <c r="N179" s="1">
        <f t="shared" si="33"/>
        <v>0</v>
      </c>
      <c r="O179" s="2">
        <f t="shared" si="34"/>
        <v>0</v>
      </c>
    </row>
    <row r="180" spans="1:15" s="27" customFormat="1" ht="114" x14ac:dyDescent="0.2">
      <c r="A180" s="28">
        <v>162</v>
      </c>
      <c r="B180" s="88" t="s">
        <v>203</v>
      </c>
      <c r="C180" s="89"/>
      <c r="D180" s="32">
        <v>1</v>
      </c>
      <c r="E180" s="90" t="s">
        <v>41</v>
      </c>
      <c r="F180" s="9">
        <v>0</v>
      </c>
      <c r="G180" s="10">
        <v>0</v>
      </c>
      <c r="H180" s="1">
        <f t="shared" si="28"/>
        <v>0</v>
      </c>
      <c r="I180" s="10">
        <v>0</v>
      </c>
      <c r="J180" s="1">
        <f t="shared" si="29"/>
        <v>0</v>
      </c>
      <c r="K180" s="1">
        <f t="shared" si="30"/>
        <v>0</v>
      </c>
      <c r="L180" s="1">
        <f t="shared" si="31"/>
        <v>0</v>
      </c>
      <c r="M180" s="1">
        <f t="shared" si="32"/>
        <v>0</v>
      </c>
      <c r="N180" s="1">
        <f t="shared" si="33"/>
        <v>0</v>
      </c>
      <c r="O180" s="2">
        <f t="shared" si="34"/>
        <v>0</v>
      </c>
    </row>
    <row r="181" spans="1:15" s="27" customFormat="1" ht="114" x14ac:dyDescent="0.2">
      <c r="A181" s="28">
        <v>163</v>
      </c>
      <c r="B181" s="88" t="s">
        <v>204</v>
      </c>
      <c r="C181" s="89"/>
      <c r="D181" s="32">
        <v>1</v>
      </c>
      <c r="E181" s="90" t="s">
        <v>41</v>
      </c>
      <c r="F181" s="9">
        <v>0</v>
      </c>
      <c r="G181" s="10">
        <v>0</v>
      </c>
      <c r="H181" s="1">
        <f t="shared" si="28"/>
        <v>0</v>
      </c>
      <c r="I181" s="10">
        <v>0</v>
      </c>
      <c r="J181" s="1">
        <f t="shared" si="29"/>
        <v>0</v>
      </c>
      <c r="K181" s="1">
        <f t="shared" si="30"/>
        <v>0</v>
      </c>
      <c r="L181" s="1">
        <f t="shared" si="31"/>
        <v>0</v>
      </c>
      <c r="M181" s="1">
        <f t="shared" si="32"/>
        <v>0</v>
      </c>
      <c r="N181" s="1">
        <f t="shared" si="33"/>
        <v>0</v>
      </c>
      <c r="O181" s="2">
        <f t="shared" si="34"/>
        <v>0</v>
      </c>
    </row>
    <row r="182" spans="1:15" s="27" customFormat="1" ht="114" x14ac:dyDescent="0.2">
      <c r="A182" s="28">
        <v>164</v>
      </c>
      <c r="B182" s="88" t="s">
        <v>205</v>
      </c>
      <c r="C182" s="89"/>
      <c r="D182" s="32">
        <v>1</v>
      </c>
      <c r="E182" s="90" t="s">
        <v>41</v>
      </c>
      <c r="F182" s="9">
        <v>0</v>
      </c>
      <c r="G182" s="10">
        <v>0</v>
      </c>
      <c r="H182" s="1">
        <f t="shared" si="28"/>
        <v>0</v>
      </c>
      <c r="I182" s="10">
        <v>0</v>
      </c>
      <c r="J182" s="1">
        <f t="shared" si="29"/>
        <v>0</v>
      </c>
      <c r="K182" s="1">
        <f t="shared" si="30"/>
        <v>0</v>
      </c>
      <c r="L182" s="1">
        <f t="shared" si="31"/>
        <v>0</v>
      </c>
      <c r="M182" s="1">
        <f t="shared" si="32"/>
        <v>0</v>
      </c>
      <c r="N182" s="1">
        <f t="shared" si="33"/>
        <v>0</v>
      </c>
      <c r="O182" s="2">
        <f t="shared" si="34"/>
        <v>0</v>
      </c>
    </row>
    <row r="183" spans="1:15" s="27" customFormat="1" ht="114" x14ac:dyDescent="0.2">
      <c r="A183" s="28">
        <v>165</v>
      </c>
      <c r="B183" s="88" t="s">
        <v>206</v>
      </c>
      <c r="C183" s="89"/>
      <c r="D183" s="32">
        <v>1</v>
      </c>
      <c r="E183" s="90" t="s">
        <v>41</v>
      </c>
      <c r="F183" s="9">
        <v>0</v>
      </c>
      <c r="G183" s="10">
        <v>0</v>
      </c>
      <c r="H183" s="1">
        <f t="shared" si="28"/>
        <v>0</v>
      </c>
      <c r="I183" s="10">
        <v>0</v>
      </c>
      <c r="J183" s="1">
        <f t="shared" si="29"/>
        <v>0</v>
      </c>
      <c r="K183" s="1">
        <f t="shared" si="30"/>
        <v>0</v>
      </c>
      <c r="L183" s="1">
        <f t="shared" si="31"/>
        <v>0</v>
      </c>
      <c r="M183" s="1">
        <f t="shared" si="32"/>
        <v>0</v>
      </c>
      <c r="N183" s="1">
        <f t="shared" si="33"/>
        <v>0</v>
      </c>
      <c r="O183" s="2">
        <f t="shared" si="34"/>
        <v>0</v>
      </c>
    </row>
    <row r="184" spans="1:15" s="27" customFormat="1" ht="128.25" x14ac:dyDescent="0.2">
      <c r="A184" s="28">
        <v>166</v>
      </c>
      <c r="B184" s="88" t="s">
        <v>207</v>
      </c>
      <c r="C184" s="89"/>
      <c r="D184" s="32">
        <v>1</v>
      </c>
      <c r="E184" s="90" t="s">
        <v>41</v>
      </c>
      <c r="F184" s="9">
        <v>0</v>
      </c>
      <c r="G184" s="10">
        <v>0</v>
      </c>
      <c r="H184" s="1">
        <f t="shared" si="28"/>
        <v>0</v>
      </c>
      <c r="I184" s="10">
        <v>0</v>
      </c>
      <c r="J184" s="1">
        <f t="shared" si="29"/>
        <v>0</v>
      </c>
      <c r="K184" s="1">
        <f t="shared" si="30"/>
        <v>0</v>
      </c>
      <c r="L184" s="1">
        <f t="shared" si="31"/>
        <v>0</v>
      </c>
      <c r="M184" s="1">
        <f t="shared" si="32"/>
        <v>0</v>
      </c>
      <c r="N184" s="1">
        <f t="shared" si="33"/>
        <v>0</v>
      </c>
      <c r="O184" s="2">
        <f t="shared" si="34"/>
        <v>0</v>
      </c>
    </row>
    <row r="185" spans="1:15" s="27" customFormat="1" ht="114" x14ac:dyDescent="0.2">
      <c r="A185" s="28">
        <v>167</v>
      </c>
      <c r="B185" s="88" t="s">
        <v>208</v>
      </c>
      <c r="C185" s="89"/>
      <c r="D185" s="32">
        <v>1</v>
      </c>
      <c r="E185" s="90" t="s">
        <v>41</v>
      </c>
      <c r="F185" s="9">
        <v>0</v>
      </c>
      <c r="G185" s="10">
        <v>0</v>
      </c>
      <c r="H185" s="1">
        <f t="shared" si="28"/>
        <v>0</v>
      </c>
      <c r="I185" s="10">
        <v>0</v>
      </c>
      <c r="J185" s="1">
        <f t="shared" si="29"/>
        <v>0</v>
      </c>
      <c r="K185" s="1">
        <f t="shared" si="30"/>
        <v>0</v>
      </c>
      <c r="L185" s="1">
        <f t="shared" si="31"/>
        <v>0</v>
      </c>
      <c r="M185" s="1">
        <f t="shared" si="32"/>
        <v>0</v>
      </c>
      <c r="N185" s="1">
        <f t="shared" si="33"/>
        <v>0</v>
      </c>
      <c r="O185" s="2">
        <f t="shared" si="34"/>
        <v>0</v>
      </c>
    </row>
    <row r="186" spans="1:15" s="27" customFormat="1" ht="114" x14ac:dyDescent="0.2">
      <c r="A186" s="28">
        <v>168</v>
      </c>
      <c r="B186" s="88" t="s">
        <v>209</v>
      </c>
      <c r="C186" s="89"/>
      <c r="D186" s="32">
        <v>1</v>
      </c>
      <c r="E186" s="90" t="s">
        <v>41</v>
      </c>
      <c r="F186" s="9">
        <v>0</v>
      </c>
      <c r="G186" s="10">
        <v>0</v>
      </c>
      <c r="H186" s="1">
        <f t="shared" si="28"/>
        <v>0</v>
      </c>
      <c r="I186" s="10">
        <v>0</v>
      </c>
      <c r="J186" s="1">
        <f t="shared" si="29"/>
        <v>0</v>
      </c>
      <c r="K186" s="1">
        <f t="shared" si="30"/>
        <v>0</v>
      </c>
      <c r="L186" s="1">
        <f t="shared" si="31"/>
        <v>0</v>
      </c>
      <c r="M186" s="1">
        <f t="shared" si="32"/>
        <v>0</v>
      </c>
      <c r="N186" s="1">
        <f t="shared" si="33"/>
        <v>0</v>
      </c>
      <c r="O186" s="2">
        <f t="shared" si="34"/>
        <v>0</v>
      </c>
    </row>
    <row r="187" spans="1:15" s="27" customFormat="1" ht="114" x14ac:dyDescent="0.2">
      <c r="A187" s="28">
        <v>169</v>
      </c>
      <c r="B187" s="88" t="s">
        <v>210</v>
      </c>
      <c r="C187" s="89"/>
      <c r="D187" s="32">
        <v>1</v>
      </c>
      <c r="E187" s="90" t="s">
        <v>41</v>
      </c>
      <c r="F187" s="9">
        <v>0</v>
      </c>
      <c r="G187" s="10">
        <v>0</v>
      </c>
      <c r="H187" s="1">
        <f t="shared" si="28"/>
        <v>0</v>
      </c>
      <c r="I187" s="10">
        <v>0</v>
      </c>
      <c r="J187" s="1">
        <f t="shared" si="29"/>
        <v>0</v>
      </c>
      <c r="K187" s="1">
        <f t="shared" si="30"/>
        <v>0</v>
      </c>
      <c r="L187" s="1">
        <f t="shared" si="31"/>
        <v>0</v>
      </c>
      <c r="M187" s="1">
        <f t="shared" si="32"/>
        <v>0</v>
      </c>
      <c r="N187" s="1">
        <f t="shared" si="33"/>
        <v>0</v>
      </c>
      <c r="O187" s="2">
        <f t="shared" si="34"/>
        <v>0</v>
      </c>
    </row>
    <row r="188" spans="1:15" s="27" customFormat="1" ht="114" x14ac:dyDescent="0.2">
      <c r="A188" s="28">
        <v>170</v>
      </c>
      <c r="B188" s="88" t="s">
        <v>211</v>
      </c>
      <c r="C188" s="89"/>
      <c r="D188" s="32">
        <v>1</v>
      </c>
      <c r="E188" s="90" t="s">
        <v>41</v>
      </c>
      <c r="F188" s="9">
        <v>0</v>
      </c>
      <c r="G188" s="10">
        <v>0</v>
      </c>
      <c r="H188" s="1">
        <f t="shared" si="28"/>
        <v>0</v>
      </c>
      <c r="I188" s="10">
        <v>0</v>
      </c>
      <c r="J188" s="1">
        <f t="shared" si="29"/>
        <v>0</v>
      </c>
      <c r="K188" s="1">
        <f t="shared" si="30"/>
        <v>0</v>
      </c>
      <c r="L188" s="1">
        <f t="shared" si="31"/>
        <v>0</v>
      </c>
      <c r="M188" s="1">
        <f t="shared" si="32"/>
        <v>0</v>
      </c>
      <c r="N188" s="1">
        <f t="shared" si="33"/>
        <v>0</v>
      </c>
      <c r="O188" s="2">
        <f t="shared" si="34"/>
        <v>0</v>
      </c>
    </row>
    <row r="189" spans="1:15" s="27" customFormat="1" ht="114" x14ac:dyDescent="0.2">
      <c r="A189" s="28">
        <v>171</v>
      </c>
      <c r="B189" s="88" t="s">
        <v>212</v>
      </c>
      <c r="C189" s="89"/>
      <c r="D189" s="32">
        <v>1</v>
      </c>
      <c r="E189" s="90" t="s">
        <v>41</v>
      </c>
      <c r="F189" s="9">
        <v>0</v>
      </c>
      <c r="G189" s="10">
        <v>0</v>
      </c>
      <c r="H189" s="1">
        <f t="shared" si="28"/>
        <v>0</v>
      </c>
      <c r="I189" s="10">
        <v>0</v>
      </c>
      <c r="J189" s="1">
        <f t="shared" si="29"/>
        <v>0</v>
      </c>
      <c r="K189" s="1">
        <f t="shared" si="30"/>
        <v>0</v>
      </c>
      <c r="L189" s="1">
        <f t="shared" si="31"/>
        <v>0</v>
      </c>
      <c r="M189" s="1">
        <f t="shared" si="32"/>
        <v>0</v>
      </c>
      <c r="N189" s="1">
        <f t="shared" si="33"/>
        <v>0</v>
      </c>
      <c r="O189" s="2">
        <f t="shared" si="34"/>
        <v>0</v>
      </c>
    </row>
    <row r="190" spans="1:15" s="27" customFormat="1" ht="114" x14ac:dyDescent="0.2">
      <c r="A190" s="28">
        <v>172</v>
      </c>
      <c r="B190" s="88" t="s">
        <v>213</v>
      </c>
      <c r="C190" s="89"/>
      <c r="D190" s="32">
        <v>1</v>
      </c>
      <c r="E190" s="90" t="s">
        <v>41</v>
      </c>
      <c r="F190" s="9">
        <v>0</v>
      </c>
      <c r="G190" s="10">
        <v>0</v>
      </c>
      <c r="H190" s="1">
        <f t="shared" si="28"/>
        <v>0</v>
      </c>
      <c r="I190" s="10">
        <v>0</v>
      </c>
      <c r="J190" s="1">
        <f t="shared" si="29"/>
        <v>0</v>
      </c>
      <c r="K190" s="1">
        <f t="shared" si="30"/>
        <v>0</v>
      </c>
      <c r="L190" s="1">
        <f t="shared" si="31"/>
        <v>0</v>
      </c>
      <c r="M190" s="1">
        <f t="shared" si="32"/>
        <v>0</v>
      </c>
      <c r="N190" s="1">
        <f t="shared" si="33"/>
        <v>0</v>
      </c>
      <c r="O190" s="2">
        <f t="shared" si="34"/>
        <v>0</v>
      </c>
    </row>
    <row r="191" spans="1:15" s="27" customFormat="1" ht="114" x14ac:dyDescent="0.2">
      <c r="A191" s="28">
        <v>173</v>
      </c>
      <c r="B191" s="88" t="s">
        <v>214</v>
      </c>
      <c r="C191" s="89"/>
      <c r="D191" s="32">
        <v>1</v>
      </c>
      <c r="E191" s="90" t="s">
        <v>41</v>
      </c>
      <c r="F191" s="9">
        <v>0</v>
      </c>
      <c r="G191" s="10">
        <v>0</v>
      </c>
      <c r="H191" s="1">
        <f t="shared" si="28"/>
        <v>0</v>
      </c>
      <c r="I191" s="10">
        <v>0</v>
      </c>
      <c r="J191" s="1">
        <f t="shared" si="29"/>
        <v>0</v>
      </c>
      <c r="K191" s="1">
        <f t="shared" si="30"/>
        <v>0</v>
      </c>
      <c r="L191" s="1">
        <f t="shared" si="31"/>
        <v>0</v>
      </c>
      <c r="M191" s="1">
        <f t="shared" si="32"/>
        <v>0</v>
      </c>
      <c r="N191" s="1">
        <f t="shared" si="33"/>
        <v>0</v>
      </c>
      <c r="O191" s="2">
        <f t="shared" si="34"/>
        <v>0</v>
      </c>
    </row>
    <row r="192" spans="1:15" s="27" customFormat="1" ht="128.25" x14ac:dyDescent="0.2">
      <c r="A192" s="28">
        <v>174</v>
      </c>
      <c r="B192" s="88" t="s">
        <v>215</v>
      </c>
      <c r="C192" s="89"/>
      <c r="D192" s="32">
        <v>1</v>
      </c>
      <c r="E192" s="90" t="s">
        <v>41</v>
      </c>
      <c r="F192" s="9">
        <v>0</v>
      </c>
      <c r="G192" s="10">
        <v>0</v>
      </c>
      <c r="H192" s="1">
        <f t="shared" si="28"/>
        <v>0</v>
      </c>
      <c r="I192" s="10">
        <v>0</v>
      </c>
      <c r="J192" s="1">
        <f t="shared" si="29"/>
        <v>0</v>
      </c>
      <c r="K192" s="1">
        <f t="shared" si="30"/>
        <v>0</v>
      </c>
      <c r="L192" s="1">
        <f t="shared" si="31"/>
        <v>0</v>
      </c>
      <c r="M192" s="1">
        <f t="shared" si="32"/>
        <v>0</v>
      </c>
      <c r="N192" s="1">
        <f t="shared" si="33"/>
        <v>0</v>
      </c>
      <c r="O192" s="2">
        <f t="shared" si="34"/>
        <v>0</v>
      </c>
    </row>
    <row r="193" spans="1:15" s="27" customFormat="1" ht="114" x14ac:dyDescent="0.2">
      <c r="A193" s="28">
        <v>175</v>
      </c>
      <c r="B193" s="88" t="s">
        <v>216</v>
      </c>
      <c r="C193" s="89"/>
      <c r="D193" s="32">
        <v>1</v>
      </c>
      <c r="E193" s="90" t="s">
        <v>41</v>
      </c>
      <c r="F193" s="9">
        <v>0</v>
      </c>
      <c r="G193" s="10">
        <v>0</v>
      </c>
      <c r="H193" s="1">
        <f t="shared" si="28"/>
        <v>0</v>
      </c>
      <c r="I193" s="10">
        <v>0</v>
      </c>
      <c r="J193" s="1">
        <f t="shared" si="29"/>
        <v>0</v>
      </c>
      <c r="K193" s="1">
        <f t="shared" si="30"/>
        <v>0</v>
      </c>
      <c r="L193" s="1">
        <f t="shared" si="31"/>
        <v>0</v>
      </c>
      <c r="M193" s="1">
        <f t="shared" si="32"/>
        <v>0</v>
      </c>
      <c r="N193" s="1">
        <f t="shared" si="33"/>
        <v>0</v>
      </c>
      <c r="O193" s="2">
        <f t="shared" si="34"/>
        <v>0</v>
      </c>
    </row>
    <row r="194" spans="1:15" s="27" customFormat="1" ht="114" x14ac:dyDescent="0.2">
      <c r="A194" s="28">
        <v>176</v>
      </c>
      <c r="B194" s="88" t="s">
        <v>217</v>
      </c>
      <c r="C194" s="89"/>
      <c r="D194" s="32">
        <v>1</v>
      </c>
      <c r="E194" s="90" t="s">
        <v>41</v>
      </c>
      <c r="F194" s="9">
        <v>0</v>
      </c>
      <c r="G194" s="10">
        <v>0</v>
      </c>
      <c r="H194" s="1">
        <f t="shared" si="28"/>
        <v>0</v>
      </c>
      <c r="I194" s="10">
        <v>0</v>
      </c>
      <c r="J194" s="1">
        <f t="shared" si="29"/>
        <v>0</v>
      </c>
      <c r="K194" s="1">
        <f t="shared" si="30"/>
        <v>0</v>
      </c>
      <c r="L194" s="1">
        <f t="shared" si="31"/>
        <v>0</v>
      </c>
      <c r="M194" s="1">
        <f t="shared" si="32"/>
        <v>0</v>
      </c>
      <c r="N194" s="1">
        <f t="shared" si="33"/>
        <v>0</v>
      </c>
      <c r="O194" s="2">
        <f t="shared" si="34"/>
        <v>0</v>
      </c>
    </row>
    <row r="195" spans="1:15" s="27" customFormat="1" ht="114" x14ac:dyDescent="0.2">
      <c r="A195" s="28">
        <v>177</v>
      </c>
      <c r="B195" s="88" t="s">
        <v>218</v>
      </c>
      <c r="C195" s="89"/>
      <c r="D195" s="32">
        <v>1</v>
      </c>
      <c r="E195" s="90" t="s">
        <v>41</v>
      </c>
      <c r="F195" s="9">
        <v>0</v>
      </c>
      <c r="G195" s="10">
        <v>0</v>
      </c>
      <c r="H195" s="1">
        <f t="shared" si="28"/>
        <v>0</v>
      </c>
      <c r="I195" s="10">
        <v>0</v>
      </c>
      <c r="J195" s="1">
        <f t="shared" si="29"/>
        <v>0</v>
      </c>
      <c r="K195" s="1">
        <f t="shared" si="30"/>
        <v>0</v>
      </c>
      <c r="L195" s="1">
        <f t="shared" si="31"/>
        <v>0</v>
      </c>
      <c r="M195" s="1">
        <f t="shared" si="32"/>
        <v>0</v>
      </c>
      <c r="N195" s="1">
        <f t="shared" si="33"/>
        <v>0</v>
      </c>
      <c r="O195" s="2">
        <f t="shared" si="34"/>
        <v>0</v>
      </c>
    </row>
    <row r="196" spans="1:15" s="27" customFormat="1" ht="114" x14ac:dyDescent="0.2">
      <c r="A196" s="28">
        <v>178</v>
      </c>
      <c r="B196" s="88" t="s">
        <v>219</v>
      </c>
      <c r="C196" s="89"/>
      <c r="D196" s="32">
        <v>1</v>
      </c>
      <c r="E196" s="90" t="s">
        <v>41</v>
      </c>
      <c r="F196" s="9">
        <v>0</v>
      </c>
      <c r="G196" s="10">
        <v>0</v>
      </c>
      <c r="H196" s="1">
        <f t="shared" si="28"/>
        <v>0</v>
      </c>
      <c r="I196" s="10">
        <v>0</v>
      </c>
      <c r="J196" s="1">
        <f t="shared" si="29"/>
        <v>0</v>
      </c>
      <c r="K196" s="1">
        <f t="shared" si="30"/>
        <v>0</v>
      </c>
      <c r="L196" s="1">
        <f t="shared" si="31"/>
        <v>0</v>
      </c>
      <c r="M196" s="1">
        <f t="shared" si="32"/>
        <v>0</v>
      </c>
      <c r="N196" s="1">
        <f t="shared" si="33"/>
        <v>0</v>
      </c>
      <c r="O196" s="2">
        <f t="shared" si="34"/>
        <v>0</v>
      </c>
    </row>
    <row r="197" spans="1:15" s="27" customFormat="1" ht="114" x14ac:dyDescent="0.2">
      <c r="A197" s="28">
        <v>179</v>
      </c>
      <c r="B197" s="88" t="s">
        <v>220</v>
      </c>
      <c r="C197" s="89"/>
      <c r="D197" s="32">
        <v>1</v>
      </c>
      <c r="E197" s="90" t="s">
        <v>41</v>
      </c>
      <c r="F197" s="9">
        <v>0</v>
      </c>
      <c r="G197" s="10">
        <v>0</v>
      </c>
      <c r="H197" s="1">
        <f t="shared" si="28"/>
        <v>0</v>
      </c>
      <c r="I197" s="10">
        <v>0</v>
      </c>
      <c r="J197" s="1">
        <f t="shared" si="29"/>
        <v>0</v>
      </c>
      <c r="K197" s="1">
        <f t="shared" si="30"/>
        <v>0</v>
      </c>
      <c r="L197" s="1">
        <f t="shared" si="31"/>
        <v>0</v>
      </c>
      <c r="M197" s="1">
        <f t="shared" si="32"/>
        <v>0</v>
      </c>
      <c r="N197" s="1">
        <f t="shared" si="33"/>
        <v>0</v>
      </c>
      <c r="O197" s="2">
        <f t="shared" si="34"/>
        <v>0</v>
      </c>
    </row>
    <row r="198" spans="1:15" s="27" customFormat="1" ht="114" x14ac:dyDescent="0.2">
      <c r="A198" s="28">
        <v>180</v>
      </c>
      <c r="B198" s="88" t="s">
        <v>221</v>
      </c>
      <c r="C198" s="89"/>
      <c r="D198" s="32">
        <v>1</v>
      </c>
      <c r="E198" s="90" t="s">
        <v>41</v>
      </c>
      <c r="F198" s="9">
        <v>0</v>
      </c>
      <c r="G198" s="10">
        <v>0</v>
      </c>
      <c r="H198" s="1">
        <f t="shared" si="28"/>
        <v>0</v>
      </c>
      <c r="I198" s="10">
        <v>0</v>
      </c>
      <c r="J198" s="1">
        <f t="shared" si="29"/>
        <v>0</v>
      </c>
      <c r="K198" s="1">
        <f t="shared" si="30"/>
        <v>0</v>
      </c>
      <c r="L198" s="1">
        <f t="shared" si="31"/>
        <v>0</v>
      </c>
      <c r="M198" s="1">
        <f t="shared" si="32"/>
        <v>0</v>
      </c>
      <c r="N198" s="1">
        <f t="shared" si="33"/>
        <v>0</v>
      </c>
      <c r="O198" s="2">
        <f t="shared" si="34"/>
        <v>0</v>
      </c>
    </row>
    <row r="199" spans="1:15" s="27" customFormat="1" ht="114" x14ac:dyDescent="0.2">
      <c r="A199" s="28">
        <v>181</v>
      </c>
      <c r="B199" s="88" t="s">
        <v>222</v>
      </c>
      <c r="C199" s="89"/>
      <c r="D199" s="32">
        <v>1</v>
      </c>
      <c r="E199" s="90" t="s">
        <v>41</v>
      </c>
      <c r="F199" s="9">
        <v>0</v>
      </c>
      <c r="G199" s="10">
        <v>0</v>
      </c>
      <c r="H199" s="1">
        <f t="shared" si="28"/>
        <v>0</v>
      </c>
      <c r="I199" s="10">
        <v>0</v>
      </c>
      <c r="J199" s="1">
        <f t="shared" si="29"/>
        <v>0</v>
      </c>
      <c r="K199" s="1">
        <f t="shared" si="30"/>
        <v>0</v>
      </c>
      <c r="L199" s="1">
        <f t="shared" si="31"/>
        <v>0</v>
      </c>
      <c r="M199" s="1">
        <f t="shared" si="32"/>
        <v>0</v>
      </c>
      <c r="N199" s="1">
        <f t="shared" si="33"/>
        <v>0</v>
      </c>
      <c r="O199" s="2">
        <f t="shared" si="34"/>
        <v>0</v>
      </c>
    </row>
    <row r="200" spans="1:15" s="27" customFormat="1" ht="114" x14ac:dyDescent="0.2">
      <c r="A200" s="28">
        <v>182</v>
      </c>
      <c r="B200" s="88" t="s">
        <v>223</v>
      </c>
      <c r="C200" s="89"/>
      <c r="D200" s="32">
        <v>1</v>
      </c>
      <c r="E200" s="90" t="s">
        <v>41</v>
      </c>
      <c r="F200" s="9">
        <v>0</v>
      </c>
      <c r="G200" s="10">
        <v>0</v>
      </c>
      <c r="H200" s="1">
        <f t="shared" si="28"/>
        <v>0</v>
      </c>
      <c r="I200" s="10">
        <v>0</v>
      </c>
      <c r="J200" s="1">
        <f t="shared" si="29"/>
        <v>0</v>
      </c>
      <c r="K200" s="1">
        <f t="shared" si="30"/>
        <v>0</v>
      </c>
      <c r="L200" s="1">
        <f t="shared" si="31"/>
        <v>0</v>
      </c>
      <c r="M200" s="1">
        <f t="shared" si="32"/>
        <v>0</v>
      </c>
      <c r="N200" s="1">
        <f t="shared" si="33"/>
        <v>0</v>
      </c>
      <c r="O200" s="2">
        <f t="shared" si="34"/>
        <v>0</v>
      </c>
    </row>
    <row r="201" spans="1:15" s="27" customFormat="1" ht="114" x14ac:dyDescent="0.2">
      <c r="A201" s="28">
        <v>183</v>
      </c>
      <c r="B201" s="88" t="s">
        <v>224</v>
      </c>
      <c r="C201" s="89"/>
      <c r="D201" s="32">
        <v>1</v>
      </c>
      <c r="E201" s="90" t="s">
        <v>41</v>
      </c>
      <c r="F201" s="9">
        <v>0</v>
      </c>
      <c r="G201" s="10">
        <v>0</v>
      </c>
      <c r="H201" s="1">
        <f t="shared" si="28"/>
        <v>0</v>
      </c>
      <c r="I201" s="10">
        <v>0</v>
      </c>
      <c r="J201" s="1">
        <f t="shared" si="29"/>
        <v>0</v>
      </c>
      <c r="K201" s="1">
        <f t="shared" si="30"/>
        <v>0</v>
      </c>
      <c r="L201" s="1">
        <f t="shared" si="31"/>
        <v>0</v>
      </c>
      <c r="M201" s="1">
        <f t="shared" si="32"/>
        <v>0</v>
      </c>
      <c r="N201" s="1">
        <f t="shared" si="33"/>
        <v>0</v>
      </c>
      <c r="O201" s="2">
        <f t="shared" si="34"/>
        <v>0</v>
      </c>
    </row>
    <row r="202" spans="1:15" s="27" customFormat="1" ht="114" x14ac:dyDescent="0.2">
      <c r="A202" s="28">
        <v>184</v>
      </c>
      <c r="B202" s="88" t="s">
        <v>225</v>
      </c>
      <c r="C202" s="89"/>
      <c r="D202" s="32">
        <v>1</v>
      </c>
      <c r="E202" s="90" t="s">
        <v>41</v>
      </c>
      <c r="F202" s="9">
        <v>0</v>
      </c>
      <c r="G202" s="10">
        <v>0</v>
      </c>
      <c r="H202" s="1">
        <f t="shared" si="28"/>
        <v>0</v>
      </c>
      <c r="I202" s="10">
        <v>0</v>
      </c>
      <c r="J202" s="1">
        <f t="shared" si="29"/>
        <v>0</v>
      </c>
      <c r="K202" s="1">
        <f t="shared" si="30"/>
        <v>0</v>
      </c>
      <c r="L202" s="1">
        <f t="shared" si="31"/>
        <v>0</v>
      </c>
      <c r="M202" s="1">
        <f t="shared" si="32"/>
        <v>0</v>
      </c>
      <c r="N202" s="1">
        <f t="shared" si="33"/>
        <v>0</v>
      </c>
      <c r="O202" s="2">
        <f t="shared" si="34"/>
        <v>0</v>
      </c>
    </row>
    <row r="203" spans="1:15" s="27" customFormat="1" ht="114" x14ac:dyDescent="0.2">
      <c r="A203" s="28">
        <v>185</v>
      </c>
      <c r="B203" s="88" t="s">
        <v>226</v>
      </c>
      <c r="C203" s="89"/>
      <c r="D203" s="32">
        <v>1</v>
      </c>
      <c r="E203" s="90" t="s">
        <v>41</v>
      </c>
      <c r="F203" s="9">
        <v>0</v>
      </c>
      <c r="G203" s="10">
        <v>0</v>
      </c>
      <c r="H203" s="1">
        <f t="shared" si="28"/>
        <v>0</v>
      </c>
      <c r="I203" s="10">
        <v>0</v>
      </c>
      <c r="J203" s="1">
        <f t="shared" si="29"/>
        <v>0</v>
      </c>
      <c r="K203" s="1">
        <f t="shared" si="30"/>
        <v>0</v>
      </c>
      <c r="L203" s="1">
        <f t="shared" si="31"/>
        <v>0</v>
      </c>
      <c r="M203" s="1">
        <f t="shared" si="32"/>
        <v>0</v>
      </c>
      <c r="N203" s="1">
        <f t="shared" si="33"/>
        <v>0</v>
      </c>
      <c r="O203" s="2">
        <f t="shared" si="34"/>
        <v>0</v>
      </c>
    </row>
    <row r="204" spans="1:15" s="27" customFormat="1" ht="114" x14ac:dyDescent="0.2">
      <c r="A204" s="28">
        <v>186</v>
      </c>
      <c r="B204" s="88" t="s">
        <v>227</v>
      </c>
      <c r="C204" s="89"/>
      <c r="D204" s="32">
        <v>1</v>
      </c>
      <c r="E204" s="90" t="s">
        <v>41</v>
      </c>
      <c r="F204" s="9">
        <v>0</v>
      </c>
      <c r="G204" s="10">
        <v>0</v>
      </c>
      <c r="H204" s="1">
        <f t="shared" si="28"/>
        <v>0</v>
      </c>
      <c r="I204" s="10">
        <v>0</v>
      </c>
      <c r="J204" s="1">
        <f t="shared" si="29"/>
        <v>0</v>
      </c>
      <c r="K204" s="1">
        <f t="shared" si="30"/>
        <v>0</v>
      </c>
      <c r="L204" s="1">
        <f t="shared" si="31"/>
        <v>0</v>
      </c>
      <c r="M204" s="1">
        <f t="shared" si="32"/>
        <v>0</v>
      </c>
      <c r="N204" s="1">
        <f t="shared" si="33"/>
        <v>0</v>
      </c>
      <c r="O204" s="2">
        <f t="shared" si="34"/>
        <v>0</v>
      </c>
    </row>
    <row r="205" spans="1:15" s="27" customFormat="1" ht="114" x14ac:dyDescent="0.2">
      <c r="A205" s="28">
        <v>187</v>
      </c>
      <c r="B205" s="88" t="s">
        <v>228</v>
      </c>
      <c r="C205" s="89"/>
      <c r="D205" s="32">
        <v>1</v>
      </c>
      <c r="E205" s="90" t="s">
        <v>41</v>
      </c>
      <c r="F205" s="9">
        <v>0</v>
      </c>
      <c r="G205" s="10">
        <v>0</v>
      </c>
      <c r="H205" s="1">
        <f t="shared" si="28"/>
        <v>0</v>
      </c>
      <c r="I205" s="10">
        <v>0</v>
      </c>
      <c r="J205" s="1">
        <f t="shared" si="29"/>
        <v>0</v>
      </c>
      <c r="K205" s="1">
        <f t="shared" si="30"/>
        <v>0</v>
      </c>
      <c r="L205" s="1">
        <f t="shared" si="31"/>
        <v>0</v>
      </c>
      <c r="M205" s="1">
        <f t="shared" si="32"/>
        <v>0</v>
      </c>
      <c r="N205" s="1">
        <f t="shared" si="33"/>
        <v>0</v>
      </c>
      <c r="O205" s="2">
        <f t="shared" si="34"/>
        <v>0</v>
      </c>
    </row>
    <row r="206" spans="1:15" s="27" customFormat="1" ht="99.75" x14ac:dyDescent="0.2">
      <c r="A206" s="28">
        <v>188</v>
      </c>
      <c r="B206" s="88" t="s">
        <v>229</v>
      </c>
      <c r="C206" s="89"/>
      <c r="D206" s="32">
        <v>1</v>
      </c>
      <c r="E206" s="90" t="s">
        <v>41</v>
      </c>
      <c r="F206" s="9">
        <v>0</v>
      </c>
      <c r="G206" s="10">
        <v>0</v>
      </c>
      <c r="H206" s="1">
        <f t="shared" si="28"/>
        <v>0</v>
      </c>
      <c r="I206" s="10">
        <v>0</v>
      </c>
      <c r="J206" s="1">
        <f t="shared" si="29"/>
        <v>0</v>
      </c>
      <c r="K206" s="1">
        <f t="shared" si="30"/>
        <v>0</v>
      </c>
      <c r="L206" s="1">
        <f t="shared" si="31"/>
        <v>0</v>
      </c>
      <c r="M206" s="1">
        <f t="shared" si="32"/>
        <v>0</v>
      </c>
      <c r="N206" s="1">
        <f t="shared" si="33"/>
        <v>0</v>
      </c>
      <c r="O206" s="2">
        <f t="shared" si="34"/>
        <v>0</v>
      </c>
    </row>
    <row r="207" spans="1:15" s="27" customFormat="1" ht="99.75" x14ac:dyDescent="0.2">
      <c r="A207" s="28">
        <v>189</v>
      </c>
      <c r="B207" s="88" t="s">
        <v>230</v>
      </c>
      <c r="C207" s="89"/>
      <c r="D207" s="32">
        <v>1</v>
      </c>
      <c r="E207" s="90" t="s">
        <v>41</v>
      </c>
      <c r="F207" s="9">
        <v>0</v>
      </c>
      <c r="G207" s="10">
        <v>0</v>
      </c>
      <c r="H207" s="1">
        <f t="shared" si="28"/>
        <v>0</v>
      </c>
      <c r="I207" s="10">
        <v>0</v>
      </c>
      <c r="J207" s="1">
        <f t="shared" si="29"/>
        <v>0</v>
      </c>
      <c r="K207" s="1">
        <f t="shared" si="30"/>
        <v>0</v>
      </c>
      <c r="L207" s="1">
        <f t="shared" si="31"/>
        <v>0</v>
      </c>
      <c r="M207" s="1">
        <f t="shared" si="32"/>
        <v>0</v>
      </c>
      <c r="N207" s="1">
        <f t="shared" si="33"/>
        <v>0</v>
      </c>
      <c r="O207" s="2">
        <f t="shared" si="34"/>
        <v>0</v>
      </c>
    </row>
    <row r="208" spans="1:15" s="27" customFormat="1" ht="185.25" x14ac:dyDescent="0.2">
      <c r="A208" s="28">
        <v>190</v>
      </c>
      <c r="B208" s="88" t="s">
        <v>231</v>
      </c>
      <c r="C208" s="89"/>
      <c r="D208" s="32">
        <v>1</v>
      </c>
      <c r="E208" s="90" t="s">
        <v>41</v>
      </c>
      <c r="F208" s="9">
        <v>0</v>
      </c>
      <c r="G208" s="10">
        <v>0</v>
      </c>
      <c r="H208" s="1">
        <f t="shared" si="28"/>
        <v>0</v>
      </c>
      <c r="I208" s="10">
        <v>0</v>
      </c>
      <c r="J208" s="1">
        <f t="shared" si="29"/>
        <v>0</v>
      </c>
      <c r="K208" s="1">
        <f t="shared" si="30"/>
        <v>0</v>
      </c>
      <c r="L208" s="1">
        <f t="shared" si="31"/>
        <v>0</v>
      </c>
      <c r="M208" s="1">
        <f t="shared" si="32"/>
        <v>0</v>
      </c>
      <c r="N208" s="1">
        <f t="shared" si="33"/>
        <v>0</v>
      </c>
      <c r="O208" s="2">
        <f t="shared" si="34"/>
        <v>0</v>
      </c>
    </row>
    <row r="209" spans="1:15" s="27" customFormat="1" ht="99.75" x14ac:dyDescent="0.2">
      <c r="A209" s="28">
        <v>191</v>
      </c>
      <c r="B209" s="88" t="s">
        <v>232</v>
      </c>
      <c r="C209" s="89"/>
      <c r="D209" s="32">
        <v>1</v>
      </c>
      <c r="E209" s="90" t="s">
        <v>41</v>
      </c>
      <c r="F209" s="9">
        <v>0</v>
      </c>
      <c r="G209" s="10">
        <v>0</v>
      </c>
      <c r="H209" s="1">
        <f t="shared" si="28"/>
        <v>0</v>
      </c>
      <c r="I209" s="10">
        <v>0</v>
      </c>
      <c r="J209" s="1">
        <f t="shared" si="29"/>
        <v>0</v>
      </c>
      <c r="K209" s="1">
        <f t="shared" si="30"/>
        <v>0</v>
      </c>
      <c r="L209" s="1">
        <f t="shared" si="31"/>
        <v>0</v>
      </c>
      <c r="M209" s="1">
        <f t="shared" si="32"/>
        <v>0</v>
      </c>
      <c r="N209" s="1">
        <f t="shared" si="33"/>
        <v>0</v>
      </c>
      <c r="O209" s="2">
        <f t="shared" si="34"/>
        <v>0</v>
      </c>
    </row>
    <row r="210" spans="1:15" s="27" customFormat="1" ht="99.75" x14ac:dyDescent="0.2">
      <c r="A210" s="28">
        <v>192</v>
      </c>
      <c r="B210" s="88" t="s">
        <v>233</v>
      </c>
      <c r="C210" s="89"/>
      <c r="D210" s="32">
        <v>1</v>
      </c>
      <c r="E210" s="90" t="s">
        <v>41</v>
      </c>
      <c r="F210" s="9">
        <v>0</v>
      </c>
      <c r="G210" s="10">
        <v>0</v>
      </c>
      <c r="H210" s="1">
        <f t="shared" si="28"/>
        <v>0</v>
      </c>
      <c r="I210" s="10">
        <v>0</v>
      </c>
      <c r="J210" s="1">
        <f t="shared" si="29"/>
        <v>0</v>
      </c>
      <c r="K210" s="1">
        <f t="shared" si="30"/>
        <v>0</v>
      </c>
      <c r="L210" s="1">
        <f t="shared" si="31"/>
        <v>0</v>
      </c>
      <c r="M210" s="1">
        <f t="shared" si="32"/>
        <v>0</v>
      </c>
      <c r="N210" s="1">
        <f t="shared" si="33"/>
        <v>0</v>
      </c>
      <c r="O210" s="2">
        <f t="shared" si="34"/>
        <v>0</v>
      </c>
    </row>
    <row r="211" spans="1:15" s="27" customFormat="1" ht="156.75" x14ac:dyDescent="0.2">
      <c r="A211" s="28">
        <v>193</v>
      </c>
      <c r="B211" s="88" t="s">
        <v>234</v>
      </c>
      <c r="C211" s="89"/>
      <c r="D211" s="32">
        <v>1</v>
      </c>
      <c r="E211" s="90" t="s">
        <v>41</v>
      </c>
      <c r="F211" s="9">
        <v>0</v>
      </c>
      <c r="G211" s="10">
        <v>0</v>
      </c>
      <c r="H211" s="1">
        <f t="shared" si="28"/>
        <v>0</v>
      </c>
      <c r="I211" s="10">
        <v>0</v>
      </c>
      <c r="J211" s="1">
        <f t="shared" si="29"/>
        <v>0</v>
      </c>
      <c r="K211" s="1">
        <f t="shared" si="30"/>
        <v>0</v>
      </c>
      <c r="L211" s="1">
        <f t="shared" si="31"/>
        <v>0</v>
      </c>
      <c r="M211" s="1">
        <f t="shared" si="32"/>
        <v>0</v>
      </c>
      <c r="N211" s="1">
        <f t="shared" si="33"/>
        <v>0</v>
      </c>
      <c r="O211" s="2">
        <f t="shared" si="34"/>
        <v>0</v>
      </c>
    </row>
    <row r="212" spans="1:15" s="27" customFormat="1" ht="114" x14ac:dyDescent="0.2">
      <c r="A212" s="28">
        <v>194</v>
      </c>
      <c r="B212" s="88" t="s">
        <v>235</v>
      </c>
      <c r="C212" s="89"/>
      <c r="D212" s="32">
        <v>1</v>
      </c>
      <c r="E212" s="90" t="s">
        <v>41</v>
      </c>
      <c r="F212" s="9">
        <v>0</v>
      </c>
      <c r="G212" s="10">
        <v>0</v>
      </c>
      <c r="H212" s="1">
        <f t="shared" si="28"/>
        <v>0</v>
      </c>
      <c r="I212" s="10">
        <v>0</v>
      </c>
      <c r="J212" s="1">
        <f t="shared" si="29"/>
        <v>0</v>
      </c>
      <c r="K212" s="1">
        <f t="shared" si="30"/>
        <v>0</v>
      </c>
      <c r="L212" s="1">
        <f t="shared" si="31"/>
        <v>0</v>
      </c>
      <c r="M212" s="1">
        <f t="shared" si="32"/>
        <v>0</v>
      </c>
      <c r="N212" s="1">
        <f t="shared" si="33"/>
        <v>0</v>
      </c>
      <c r="O212" s="2">
        <f t="shared" si="34"/>
        <v>0</v>
      </c>
    </row>
    <row r="213" spans="1:15" s="27" customFormat="1" ht="99.75" x14ac:dyDescent="0.2">
      <c r="A213" s="28">
        <v>195</v>
      </c>
      <c r="B213" s="88" t="s">
        <v>236</v>
      </c>
      <c r="C213" s="89"/>
      <c r="D213" s="32">
        <v>1</v>
      </c>
      <c r="E213" s="90" t="s">
        <v>41</v>
      </c>
      <c r="F213" s="9">
        <v>0</v>
      </c>
      <c r="G213" s="10">
        <v>0</v>
      </c>
      <c r="H213" s="1">
        <f t="shared" si="28"/>
        <v>0</v>
      </c>
      <c r="I213" s="10">
        <v>0</v>
      </c>
      <c r="J213" s="1">
        <f t="shared" si="29"/>
        <v>0</v>
      </c>
      <c r="K213" s="1">
        <f t="shared" si="30"/>
        <v>0</v>
      </c>
      <c r="L213" s="1">
        <f t="shared" si="31"/>
        <v>0</v>
      </c>
      <c r="M213" s="1">
        <f t="shared" si="32"/>
        <v>0</v>
      </c>
      <c r="N213" s="1">
        <f t="shared" si="33"/>
        <v>0</v>
      </c>
      <c r="O213" s="2">
        <f t="shared" si="34"/>
        <v>0</v>
      </c>
    </row>
    <row r="214" spans="1:15" s="27" customFormat="1" ht="99.75" x14ac:dyDescent="0.2">
      <c r="A214" s="28">
        <v>196</v>
      </c>
      <c r="B214" s="88" t="s">
        <v>237</v>
      </c>
      <c r="C214" s="89"/>
      <c r="D214" s="32">
        <v>1</v>
      </c>
      <c r="E214" s="90" t="s">
        <v>41</v>
      </c>
      <c r="F214" s="9">
        <v>0</v>
      </c>
      <c r="G214" s="10">
        <v>0</v>
      </c>
      <c r="H214" s="1">
        <f t="shared" si="28"/>
        <v>0</v>
      </c>
      <c r="I214" s="10">
        <v>0</v>
      </c>
      <c r="J214" s="1">
        <f t="shared" si="29"/>
        <v>0</v>
      </c>
      <c r="K214" s="1">
        <f t="shared" si="30"/>
        <v>0</v>
      </c>
      <c r="L214" s="1">
        <f t="shared" si="31"/>
        <v>0</v>
      </c>
      <c r="M214" s="1">
        <f t="shared" si="32"/>
        <v>0</v>
      </c>
      <c r="N214" s="1">
        <f t="shared" si="33"/>
        <v>0</v>
      </c>
      <c r="O214" s="2">
        <f t="shared" si="34"/>
        <v>0</v>
      </c>
    </row>
    <row r="215" spans="1:15" s="27" customFormat="1" ht="114" x14ac:dyDescent="0.2">
      <c r="A215" s="28">
        <v>197</v>
      </c>
      <c r="B215" s="88" t="s">
        <v>238</v>
      </c>
      <c r="C215" s="89"/>
      <c r="D215" s="32">
        <v>1</v>
      </c>
      <c r="E215" s="90" t="s">
        <v>41</v>
      </c>
      <c r="F215" s="9">
        <v>0</v>
      </c>
      <c r="G215" s="10">
        <v>0</v>
      </c>
      <c r="H215" s="1">
        <f t="shared" si="28"/>
        <v>0</v>
      </c>
      <c r="I215" s="10">
        <v>0</v>
      </c>
      <c r="J215" s="1">
        <f t="shared" si="29"/>
        <v>0</v>
      </c>
      <c r="K215" s="1">
        <f t="shared" si="30"/>
        <v>0</v>
      </c>
      <c r="L215" s="1">
        <f t="shared" si="31"/>
        <v>0</v>
      </c>
      <c r="M215" s="1">
        <f t="shared" si="32"/>
        <v>0</v>
      </c>
      <c r="N215" s="1">
        <f t="shared" si="33"/>
        <v>0</v>
      </c>
      <c r="O215" s="2">
        <f t="shared" si="34"/>
        <v>0</v>
      </c>
    </row>
    <row r="216" spans="1:15" s="27" customFormat="1" ht="114" x14ac:dyDescent="0.2">
      <c r="A216" s="28">
        <v>198</v>
      </c>
      <c r="B216" s="88" t="s">
        <v>239</v>
      </c>
      <c r="C216" s="89"/>
      <c r="D216" s="32">
        <v>1</v>
      </c>
      <c r="E216" s="90" t="s">
        <v>41</v>
      </c>
      <c r="F216" s="9">
        <v>0</v>
      </c>
      <c r="G216" s="10">
        <v>0</v>
      </c>
      <c r="H216" s="1">
        <f t="shared" si="28"/>
        <v>0</v>
      </c>
      <c r="I216" s="10">
        <v>0</v>
      </c>
      <c r="J216" s="1">
        <f t="shared" si="29"/>
        <v>0</v>
      </c>
      <c r="K216" s="1">
        <f t="shared" si="30"/>
        <v>0</v>
      </c>
      <c r="L216" s="1">
        <f t="shared" si="31"/>
        <v>0</v>
      </c>
      <c r="M216" s="1">
        <f t="shared" si="32"/>
        <v>0</v>
      </c>
      <c r="N216" s="1">
        <f t="shared" si="33"/>
        <v>0</v>
      </c>
      <c r="O216" s="2">
        <f t="shared" si="34"/>
        <v>0</v>
      </c>
    </row>
    <row r="217" spans="1:15" s="27" customFormat="1" ht="99.75" x14ac:dyDescent="0.2">
      <c r="A217" s="28">
        <v>199</v>
      </c>
      <c r="B217" s="88" t="s">
        <v>240</v>
      </c>
      <c r="C217" s="89"/>
      <c r="D217" s="32">
        <v>1</v>
      </c>
      <c r="E217" s="90" t="s">
        <v>41</v>
      </c>
      <c r="F217" s="9">
        <v>0</v>
      </c>
      <c r="G217" s="10">
        <v>0</v>
      </c>
      <c r="H217" s="1">
        <f t="shared" si="28"/>
        <v>0</v>
      </c>
      <c r="I217" s="10">
        <v>0</v>
      </c>
      <c r="J217" s="1">
        <f t="shared" si="29"/>
        <v>0</v>
      </c>
      <c r="K217" s="1">
        <f t="shared" si="30"/>
        <v>0</v>
      </c>
      <c r="L217" s="1">
        <f t="shared" si="31"/>
        <v>0</v>
      </c>
      <c r="M217" s="1">
        <f t="shared" si="32"/>
        <v>0</v>
      </c>
      <c r="N217" s="1">
        <f t="shared" si="33"/>
        <v>0</v>
      </c>
      <c r="O217" s="2">
        <f t="shared" si="34"/>
        <v>0</v>
      </c>
    </row>
    <row r="218" spans="1:15" s="27" customFormat="1" ht="99.75" x14ac:dyDescent="0.2">
      <c r="A218" s="28">
        <v>200</v>
      </c>
      <c r="B218" s="88" t="s">
        <v>241</v>
      </c>
      <c r="C218" s="89"/>
      <c r="D218" s="32">
        <v>1</v>
      </c>
      <c r="E218" s="90" t="s">
        <v>41</v>
      </c>
      <c r="F218" s="9">
        <v>0</v>
      </c>
      <c r="G218" s="10">
        <v>0</v>
      </c>
      <c r="H218" s="1">
        <f t="shared" si="28"/>
        <v>0</v>
      </c>
      <c r="I218" s="10">
        <v>0</v>
      </c>
      <c r="J218" s="1">
        <f t="shared" si="29"/>
        <v>0</v>
      </c>
      <c r="K218" s="1">
        <f t="shared" si="30"/>
        <v>0</v>
      </c>
      <c r="L218" s="1">
        <f t="shared" si="31"/>
        <v>0</v>
      </c>
      <c r="M218" s="1">
        <f t="shared" si="32"/>
        <v>0</v>
      </c>
      <c r="N218" s="1">
        <f t="shared" si="33"/>
        <v>0</v>
      </c>
      <c r="O218" s="2">
        <f t="shared" si="34"/>
        <v>0</v>
      </c>
    </row>
    <row r="219" spans="1:15" s="27" customFormat="1" ht="99.75" x14ac:dyDescent="0.2">
      <c r="A219" s="28">
        <v>201</v>
      </c>
      <c r="B219" s="88" t="s">
        <v>242</v>
      </c>
      <c r="C219" s="89"/>
      <c r="D219" s="32">
        <v>1</v>
      </c>
      <c r="E219" s="90" t="s">
        <v>41</v>
      </c>
      <c r="F219" s="9">
        <v>0</v>
      </c>
      <c r="G219" s="10">
        <v>0</v>
      </c>
      <c r="H219" s="1">
        <f t="shared" si="28"/>
        <v>0</v>
      </c>
      <c r="I219" s="10">
        <v>0</v>
      </c>
      <c r="J219" s="1">
        <f t="shared" si="29"/>
        <v>0</v>
      </c>
      <c r="K219" s="1">
        <f t="shared" si="30"/>
        <v>0</v>
      </c>
      <c r="L219" s="1">
        <f t="shared" si="31"/>
        <v>0</v>
      </c>
      <c r="M219" s="1">
        <f t="shared" si="32"/>
        <v>0</v>
      </c>
      <c r="N219" s="1">
        <f t="shared" si="33"/>
        <v>0</v>
      </c>
      <c r="O219" s="2">
        <f t="shared" si="34"/>
        <v>0</v>
      </c>
    </row>
    <row r="220" spans="1:15" s="27" customFormat="1" ht="99.75" x14ac:dyDescent="0.2">
      <c r="A220" s="28">
        <v>202</v>
      </c>
      <c r="B220" s="88" t="s">
        <v>243</v>
      </c>
      <c r="C220" s="89"/>
      <c r="D220" s="32">
        <v>1</v>
      </c>
      <c r="E220" s="90" t="s">
        <v>41</v>
      </c>
      <c r="F220" s="9">
        <v>0</v>
      </c>
      <c r="G220" s="10">
        <v>0</v>
      </c>
      <c r="H220" s="1">
        <f t="shared" si="28"/>
        <v>0</v>
      </c>
      <c r="I220" s="10">
        <v>0</v>
      </c>
      <c r="J220" s="1">
        <f t="shared" si="29"/>
        <v>0</v>
      </c>
      <c r="K220" s="1">
        <f t="shared" si="30"/>
        <v>0</v>
      </c>
      <c r="L220" s="1">
        <f t="shared" si="31"/>
        <v>0</v>
      </c>
      <c r="M220" s="1">
        <f t="shared" si="32"/>
        <v>0</v>
      </c>
      <c r="N220" s="1">
        <f t="shared" si="33"/>
        <v>0</v>
      </c>
      <c r="O220" s="2">
        <f t="shared" si="34"/>
        <v>0</v>
      </c>
    </row>
    <row r="221" spans="1:15" s="27" customFormat="1" ht="99.75" x14ac:dyDescent="0.2">
      <c r="A221" s="28">
        <v>203</v>
      </c>
      <c r="B221" s="88" t="s">
        <v>244</v>
      </c>
      <c r="C221" s="89"/>
      <c r="D221" s="32">
        <v>1</v>
      </c>
      <c r="E221" s="90" t="s">
        <v>41</v>
      </c>
      <c r="F221" s="9">
        <v>0</v>
      </c>
      <c r="G221" s="10">
        <v>0</v>
      </c>
      <c r="H221" s="1">
        <f t="shared" si="28"/>
        <v>0</v>
      </c>
      <c r="I221" s="10">
        <v>0</v>
      </c>
      <c r="J221" s="1">
        <f t="shared" si="29"/>
        <v>0</v>
      </c>
      <c r="K221" s="1">
        <f t="shared" si="30"/>
        <v>0</v>
      </c>
      <c r="L221" s="1">
        <f t="shared" si="31"/>
        <v>0</v>
      </c>
      <c r="M221" s="1">
        <f t="shared" si="32"/>
        <v>0</v>
      </c>
      <c r="N221" s="1">
        <f t="shared" si="33"/>
        <v>0</v>
      </c>
      <c r="O221" s="2">
        <f t="shared" si="34"/>
        <v>0</v>
      </c>
    </row>
    <row r="222" spans="1:15" s="27" customFormat="1" ht="99.75" x14ac:dyDescent="0.2">
      <c r="A222" s="28">
        <v>204</v>
      </c>
      <c r="B222" s="88" t="s">
        <v>245</v>
      </c>
      <c r="C222" s="89"/>
      <c r="D222" s="32">
        <v>1</v>
      </c>
      <c r="E222" s="90" t="s">
        <v>41</v>
      </c>
      <c r="F222" s="9">
        <v>0</v>
      </c>
      <c r="G222" s="10">
        <v>0</v>
      </c>
      <c r="H222" s="1">
        <f t="shared" si="28"/>
        <v>0</v>
      </c>
      <c r="I222" s="10">
        <v>0</v>
      </c>
      <c r="J222" s="1">
        <f t="shared" si="29"/>
        <v>0</v>
      </c>
      <c r="K222" s="1">
        <f t="shared" si="30"/>
        <v>0</v>
      </c>
      <c r="L222" s="1">
        <f t="shared" si="31"/>
        <v>0</v>
      </c>
      <c r="M222" s="1">
        <f t="shared" si="32"/>
        <v>0</v>
      </c>
      <c r="N222" s="1">
        <f t="shared" si="33"/>
        <v>0</v>
      </c>
      <c r="O222" s="2">
        <f t="shared" si="34"/>
        <v>0</v>
      </c>
    </row>
    <row r="223" spans="1:15" s="27" customFormat="1" ht="114" x14ac:dyDescent="0.2">
      <c r="A223" s="28">
        <v>205</v>
      </c>
      <c r="B223" s="88" t="s">
        <v>246</v>
      </c>
      <c r="C223" s="89"/>
      <c r="D223" s="32">
        <v>1</v>
      </c>
      <c r="E223" s="90" t="s">
        <v>41</v>
      </c>
      <c r="F223" s="9">
        <v>0</v>
      </c>
      <c r="G223" s="10">
        <v>0</v>
      </c>
      <c r="H223" s="1">
        <f t="shared" si="28"/>
        <v>0</v>
      </c>
      <c r="I223" s="10">
        <v>0</v>
      </c>
      <c r="J223" s="1">
        <f t="shared" si="29"/>
        <v>0</v>
      </c>
      <c r="K223" s="1">
        <f t="shared" si="30"/>
        <v>0</v>
      </c>
      <c r="L223" s="1">
        <f t="shared" si="31"/>
        <v>0</v>
      </c>
      <c r="M223" s="1">
        <f t="shared" si="32"/>
        <v>0</v>
      </c>
      <c r="N223" s="1">
        <f t="shared" si="33"/>
        <v>0</v>
      </c>
      <c r="O223" s="2">
        <f t="shared" si="34"/>
        <v>0</v>
      </c>
    </row>
    <row r="224" spans="1:15" s="27" customFormat="1" ht="99.75" x14ac:dyDescent="0.2">
      <c r="A224" s="28">
        <v>206</v>
      </c>
      <c r="B224" s="88" t="s">
        <v>247</v>
      </c>
      <c r="C224" s="89"/>
      <c r="D224" s="32">
        <v>1</v>
      </c>
      <c r="E224" s="90" t="s">
        <v>41</v>
      </c>
      <c r="F224" s="9">
        <v>0</v>
      </c>
      <c r="G224" s="10">
        <v>0</v>
      </c>
      <c r="H224" s="1">
        <f t="shared" si="28"/>
        <v>0</v>
      </c>
      <c r="I224" s="10">
        <v>0</v>
      </c>
      <c r="J224" s="1">
        <f t="shared" si="29"/>
        <v>0</v>
      </c>
      <c r="K224" s="1">
        <f t="shared" si="30"/>
        <v>0</v>
      </c>
      <c r="L224" s="1">
        <f t="shared" si="31"/>
        <v>0</v>
      </c>
      <c r="M224" s="1">
        <f t="shared" si="32"/>
        <v>0</v>
      </c>
      <c r="N224" s="1">
        <f t="shared" si="33"/>
        <v>0</v>
      </c>
      <c r="O224" s="2">
        <f t="shared" si="34"/>
        <v>0</v>
      </c>
    </row>
    <row r="225" spans="1:15" s="27" customFormat="1" ht="99.75" x14ac:dyDescent="0.2">
      <c r="A225" s="28">
        <v>207</v>
      </c>
      <c r="B225" s="88" t="s">
        <v>248</v>
      </c>
      <c r="C225" s="89"/>
      <c r="D225" s="32">
        <v>1</v>
      </c>
      <c r="E225" s="90" t="s">
        <v>41</v>
      </c>
      <c r="F225" s="9">
        <v>0</v>
      </c>
      <c r="G225" s="10">
        <v>0</v>
      </c>
      <c r="H225" s="1">
        <f t="shared" si="28"/>
        <v>0</v>
      </c>
      <c r="I225" s="10">
        <v>0</v>
      </c>
      <c r="J225" s="1">
        <f t="shared" si="29"/>
        <v>0</v>
      </c>
      <c r="K225" s="1">
        <f t="shared" si="30"/>
        <v>0</v>
      </c>
      <c r="L225" s="1">
        <f t="shared" si="31"/>
        <v>0</v>
      </c>
      <c r="M225" s="1">
        <f t="shared" si="32"/>
        <v>0</v>
      </c>
      <c r="N225" s="1">
        <f t="shared" si="33"/>
        <v>0</v>
      </c>
      <c r="O225" s="2">
        <f t="shared" si="34"/>
        <v>0</v>
      </c>
    </row>
    <row r="226" spans="1:15" s="27" customFormat="1" ht="99.75" x14ac:dyDescent="0.2">
      <c r="A226" s="28">
        <v>208</v>
      </c>
      <c r="B226" s="88" t="s">
        <v>249</v>
      </c>
      <c r="C226" s="89"/>
      <c r="D226" s="32">
        <v>1</v>
      </c>
      <c r="E226" s="90" t="s">
        <v>41</v>
      </c>
      <c r="F226" s="9">
        <v>0</v>
      </c>
      <c r="G226" s="10">
        <v>0</v>
      </c>
      <c r="H226" s="1">
        <f t="shared" ref="H226:H240" si="35">+ROUND(F226*G226,0)</f>
        <v>0</v>
      </c>
      <c r="I226" s="10">
        <v>0</v>
      </c>
      <c r="J226" s="1">
        <f t="shared" ref="J226:J240" si="36">ROUND(F226*I226,0)</f>
        <v>0</v>
      </c>
      <c r="K226" s="1">
        <f t="shared" ref="K226:K240" si="37">ROUND(F226+H226+J226,0)</f>
        <v>0</v>
      </c>
      <c r="L226" s="1">
        <f t="shared" ref="L226:L240" si="38">ROUND(F226*D226,0)</f>
        <v>0</v>
      </c>
      <c r="M226" s="1">
        <f t="shared" ref="M226:M240" si="39">ROUND(D226*H226,0)</f>
        <v>0</v>
      </c>
      <c r="N226" s="1">
        <f t="shared" ref="N226:N240" si="40">ROUND(J226*D226,0)</f>
        <v>0</v>
      </c>
      <c r="O226" s="2">
        <f t="shared" ref="O226:O240" si="41">ROUND(L226+N226+M226,0)</f>
        <v>0</v>
      </c>
    </row>
    <row r="227" spans="1:15" s="27" customFormat="1" ht="99.75" x14ac:dyDescent="0.2">
      <c r="A227" s="28">
        <v>209</v>
      </c>
      <c r="B227" s="88" t="s">
        <v>250</v>
      </c>
      <c r="C227" s="89"/>
      <c r="D227" s="32">
        <v>1</v>
      </c>
      <c r="E227" s="90" t="s">
        <v>41</v>
      </c>
      <c r="F227" s="9">
        <v>0</v>
      </c>
      <c r="G227" s="10">
        <v>0</v>
      </c>
      <c r="H227" s="1">
        <f t="shared" si="35"/>
        <v>0</v>
      </c>
      <c r="I227" s="10">
        <v>0</v>
      </c>
      <c r="J227" s="1">
        <f t="shared" si="36"/>
        <v>0</v>
      </c>
      <c r="K227" s="1">
        <f t="shared" si="37"/>
        <v>0</v>
      </c>
      <c r="L227" s="1">
        <f t="shared" si="38"/>
        <v>0</v>
      </c>
      <c r="M227" s="1">
        <f t="shared" si="39"/>
        <v>0</v>
      </c>
      <c r="N227" s="1">
        <f t="shared" si="40"/>
        <v>0</v>
      </c>
      <c r="O227" s="2">
        <f t="shared" si="41"/>
        <v>0</v>
      </c>
    </row>
    <row r="228" spans="1:15" s="27" customFormat="1" ht="99.75" x14ac:dyDescent="0.2">
      <c r="A228" s="28">
        <v>210</v>
      </c>
      <c r="B228" s="88" t="s">
        <v>251</v>
      </c>
      <c r="C228" s="89"/>
      <c r="D228" s="32">
        <v>1</v>
      </c>
      <c r="E228" s="90" t="s">
        <v>41</v>
      </c>
      <c r="F228" s="9">
        <v>0</v>
      </c>
      <c r="G228" s="10">
        <v>0</v>
      </c>
      <c r="H228" s="1">
        <f t="shared" si="35"/>
        <v>0</v>
      </c>
      <c r="I228" s="10">
        <v>0</v>
      </c>
      <c r="J228" s="1">
        <f t="shared" si="36"/>
        <v>0</v>
      </c>
      <c r="K228" s="1">
        <f t="shared" si="37"/>
        <v>0</v>
      </c>
      <c r="L228" s="1">
        <f t="shared" si="38"/>
        <v>0</v>
      </c>
      <c r="M228" s="1">
        <f t="shared" si="39"/>
        <v>0</v>
      </c>
      <c r="N228" s="1">
        <f t="shared" si="40"/>
        <v>0</v>
      </c>
      <c r="O228" s="2">
        <f t="shared" si="41"/>
        <v>0</v>
      </c>
    </row>
    <row r="229" spans="1:15" s="27" customFormat="1" ht="99.75" x14ac:dyDescent="0.2">
      <c r="A229" s="28">
        <v>211</v>
      </c>
      <c r="B229" s="88" t="s">
        <v>252</v>
      </c>
      <c r="C229" s="89"/>
      <c r="D229" s="32">
        <v>1</v>
      </c>
      <c r="E229" s="90" t="s">
        <v>41</v>
      </c>
      <c r="F229" s="9">
        <v>0</v>
      </c>
      <c r="G229" s="10">
        <v>0</v>
      </c>
      <c r="H229" s="1">
        <f t="shared" si="35"/>
        <v>0</v>
      </c>
      <c r="I229" s="10">
        <v>0</v>
      </c>
      <c r="J229" s="1">
        <f t="shared" si="36"/>
        <v>0</v>
      </c>
      <c r="K229" s="1">
        <f t="shared" si="37"/>
        <v>0</v>
      </c>
      <c r="L229" s="1">
        <f t="shared" si="38"/>
        <v>0</v>
      </c>
      <c r="M229" s="1">
        <f t="shared" si="39"/>
        <v>0</v>
      </c>
      <c r="N229" s="1">
        <f t="shared" si="40"/>
        <v>0</v>
      </c>
      <c r="O229" s="2">
        <f t="shared" si="41"/>
        <v>0</v>
      </c>
    </row>
    <row r="230" spans="1:15" s="27" customFormat="1" ht="99.75" x14ac:dyDescent="0.2">
      <c r="A230" s="28">
        <v>212</v>
      </c>
      <c r="B230" s="88" t="s">
        <v>253</v>
      </c>
      <c r="C230" s="89"/>
      <c r="D230" s="32">
        <v>1</v>
      </c>
      <c r="E230" s="90" t="s">
        <v>41</v>
      </c>
      <c r="F230" s="9">
        <v>0</v>
      </c>
      <c r="G230" s="10">
        <v>0</v>
      </c>
      <c r="H230" s="1">
        <f t="shared" si="35"/>
        <v>0</v>
      </c>
      <c r="I230" s="10">
        <v>0</v>
      </c>
      <c r="J230" s="1">
        <f t="shared" si="36"/>
        <v>0</v>
      </c>
      <c r="K230" s="1">
        <f t="shared" si="37"/>
        <v>0</v>
      </c>
      <c r="L230" s="1">
        <f t="shared" si="38"/>
        <v>0</v>
      </c>
      <c r="M230" s="1">
        <f t="shared" si="39"/>
        <v>0</v>
      </c>
      <c r="N230" s="1">
        <f t="shared" si="40"/>
        <v>0</v>
      </c>
      <c r="O230" s="2">
        <f t="shared" si="41"/>
        <v>0</v>
      </c>
    </row>
    <row r="231" spans="1:15" s="27" customFormat="1" ht="114" x14ac:dyDescent="0.2">
      <c r="A231" s="28">
        <v>213</v>
      </c>
      <c r="B231" s="88" t="s">
        <v>254</v>
      </c>
      <c r="C231" s="89"/>
      <c r="D231" s="32">
        <v>1</v>
      </c>
      <c r="E231" s="90" t="s">
        <v>41</v>
      </c>
      <c r="F231" s="9">
        <v>0</v>
      </c>
      <c r="G231" s="10">
        <v>0</v>
      </c>
      <c r="H231" s="1">
        <f t="shared" si="35"/>
        <v>0</v>
      </c>
      <c r="I231" s="10">
        <v>0</v>
      </c>
      <c r="J231" s="1">
        <f t="shared" si="36"/>
        <v>0</v>
      </c>
      <c r="K231" s="1">
        <f t="shared" si="37"/>
        <v>0</v>
      </c>
      <c r="L231" s="1">
        <f t="shared" si="38"/>
        <v>0</v>
      </c>
      <c r="M231" s="1">
        <f t="shared" si="39"/>
        <v>0</v>
      </c>
      <c r="N231" s="1">
        <f t="shared" si="40"/>
        <v>0</v>
      </c>
      <c r="O231" s="2">
        <f t="shared" si="41"/>
        <v>0</v>
      </c>
    </row>
    <row r="232" spans="1:15" s="27" customFormat="1" ht="99.75" x14ac:dyDescent="0.2">
      <c r="A232" s="28">
        <v>214</v>
      </c>
      <c r="B232" s="88" t="s">
        <v>255</v>
      </c>
      <c r="C232" s="89"/>
      <c r="D232" s="32">
        <v>1</v>
      </c>
      <c r="E232" s="90" t="s">
        <v>41</v>
      </c>
      <c r="F232" s="9">
        <v>0</v>
      </c>
      <c r="G232" s="10">
        <v>0</v>
      </c>
      <c r="H232" s="1">
        <f t="shared" si="35"/>
        <v>0</v>
      </c>
      <c r="I232" s="10">
        <v>0</v>
      </c>
      <c r="J232" s="1">
        <f t="shared" si="36"/>
        <v>0</v>
      </c>
      <c r="K232" s="1">
        <f t="shared" si="37"/>
        <v>0</v>
      </c>
      <c r="L232" s="1">
        <f t="shared" si="38"/>
        <v>0</v>
      </c>
      <c r="M232" s="1">
        <f t="shared" si="39"/>
        <v>0</v>
      </c>
      <c r="N232" s="1">
        <f t="shared" si="40"/>
        <v>0</v>
      </c>
      <c r="O232" s="2">
        <f t="shared" si="41"/>
        <v>0</v>
      </c>
    </row>
    <row r="233" spans="1:15" s="27" customFormat="1" ht="99.75" x14ac:dyDescent="0.2">
      <c r="A233" s="28">
        <v>215</v>
      </c>
      <c r="B233" s="88" t="s">
        <v>256</v>
      </c>
      <c r="C233" s="89"/>
      <c r="D233" s="32">
        <v>1</v>
      </c>
      <c r="E233" s="90" t="s">
        <v>41</v>
      </c>
      <c r="F233" s="9">
        <v>0</v>
      </c>
      <c r="G233" s="10">
        <v>0</v>
      </c>
      <c r="H233" s="1">
        <f t="shared" si="35"/>
        <v>0</v>
      </c>
      <c r="I233" s="10">
        <v>0</v>
      </c>
      <c r="J233" s="1">
        <f t="shared" si="36"/>
        <v>0</v>
      </c>
      <c r="K233" s="1">
        <f t="shared" si="37"/>
        <v>0</v>
      </c>
      <c r="L233" s="1">
        <f t="shared" si="38"/>
        <v>0</v>
      </c>
      <c r="M233" s="1">
        <f t="shared" si="39"/>
        <v>0</v>
      </c>
      <c r="N233" s="1">
        <f t="shared" si="40"/>
        <v>0</v>
      </c>
      <c r="O233" s="2">
        <f t="shared" si="41"/>
        <v>0</v>
      </c>
    </row>
    <row r="234" spans="1:15" s="27" customFormat="1" ht="156.75" x14ac:dyDescent="0.2">
      <c r="A234" s="28">
        <v>216</v>
      </c>
      <c r="B234" s="88" t="s">
        <v>257</v>
      </c>
      <c r="C234" s="89"/>
      <c r="D234" s="32">
        <v>1</v>
      </c>
      <c r="E234" s="90" t="s">
        <v>41</v>
      </c>
      <c r="F234" s="9">
        <v>0</v>
      </c>
      <c r="G234" s="10">
        <v>0</v>
      </c>
      <c r="H234" s="1">
        <f t="shared" si="35"/>
        <v>0</v>
      </c>
      <c r="I234" s="10">
        <v>0</v>
      </c>
      <c r="J234" s="1">
        <f t="shared" si="36"/>
        <v>0</v>
      </c>
      <c r="K234" s="1">
        <f t="shared" si="37"/>
        <v>0</v>
      </c>
      <c r="L234" s="1">
        <f t="shared" si="38"/>
        <v>0</v>
      </c>
      <c r="M234" s="1">
        <f t="shared" si="39"/>
        <v>0</v>
      </c>
      <c r="N234" s="1">
        <f t="shared" si="40"/>
        <v>0</v>
      </c>
      <c r="O234" s="2">
        <f t="shared" si="41"/>
        <v>0</v>
      </c>
    </row>
    <row r="235" spans="1:15" s="27" customFormat="1" ht="117.75" customHeight="1" x14ac:dyDescent="0.2">
      <c r="A235" s="28">
        <v>217</v>
      </c>
      <c r="B235" s="88" t="s">
        <v>258</v>
      </c>
      <c r="C235" s="89"/>
      <c r="D235" s="32">
        <v>1</v>
      </c>
      <c r="E235" s="90" t="s">
        <v>41</v>
      </c>
      <c r="F235" s="9">
        <v>0</v>
      </c>
      <c r="G235" s="10">
        <v>0</v>
      </c>
      <c r="H235" s="1">
        <f t="shared" si="35"/>
        <v>0</v>
      </c>
      <c r="I235" s="10">
        <v>0</v>
      </c>
      <c r="J235" s="1">
        <f t="shared" si="36"/>
        <v>0</v>
      </c>
      <c r="K235" s="1">
        <f t="shared" si="37"/>
        <v>0</v>
      </c>
      <c r="L235" s="1">
        <f t="shared" si="38"/>
        <v>0</v>
      </c>
      <c r="M235" s="1">
        <f t="shared" si="39"/>
        <v>0</v>
      </c>
      <c r="N235" s="1">
        <f t="shared" si="40"/>
        <v>0</v>
      </c>
      <c r="O235" s="2">
        <f t="shared" si="41"/>
        <v>0</v>
      </c>
    </row>
    <row r="236" spans="1:15" s="27" customFormat="1" ht="99.75" x14ac:dyDescent="0.2">
      <c r="A236" s="28">
        <v>218</v>
      </c>
      <c r="B236" s="88" t="s">
        <v>259</v>
      </c>
      <c r="C236" s="89"/>
      <c r="D236" s="32">
        <v>1</v>
      </c>
      <c r="E236" s="90" t="s">
        <v>41</v>
      </c>
      <c r="F236" s="9">
        <v>0</v>
      </c>
      <c r="G236" s="10">
        <v>0</v>
      </c>
      <c r="H236" s="1">
        <f t="shared" si="35"/>
        <v>0</v>
      </c>
      <c r="I236" s="10">
        <v>0</v>
      </c>
      <c r="J236" s="1">
        <f t="shared" si="36"/>
        <v>0</v>
      </c>
      <c r="K236" s="1">
        <f t="shared" si="37"/>
        <v>0</v>
      </c>
      <c r="L236" s="1">
        <f t="shared" si="38"/>
        <v>0</v>
      </c>
      <c r="M236" s="1">
        <f t="shared" si="39"/>
        <v>0</v>
      </c>
      <c r="N236" s="1">
        <f t="shared" si="40"/>
        <v>0</v>
      </c>
      <c r="O236" s="2">
        <f t="shared" si="41"/>
        <v>0</v>
      </c>
    </row>
    <row r="237" spans="1:15" s="27" customFormat="1" ht="99.75" x14ac:dyDescent="0.2">
      <c r="A237" s="28">
        <v>219</v>
      </c>
      <c r="B237" s="88" t="s">
        <v>260</v>
      </c>
      <c r="C237" s="89"/>
      <c r="D237" s="32">
        <v>1</v>
      </c>
      <c r="E237" s="90" t="s">
        <v>41</v>
      </c>
      <c r="F237" s="9">
        <v>0</v>
      </c>
      <c r="G237" s="10">
        <v>0</v>
      </c>
      <c r="H237" s="1">
        <f t="shared" si="35"/>
        <v>0</v>
      </c>
      <c r="I237" s="10">
        <v>0</v>
      </c>
      <c r="J237" s="1">
        <f t="shared" si="36"/>
        <v>0</v>
      </c>
      <c r="K237" s="1">
        <f t="shared" si="37"/>
        <v>0</v>
      </c>
      <c r="L237" s="1">
        <f t="shared" si="38"/>
        <v>0</v>
      </c>
      <c r="M237" s="1">
        <f t="shared" si="39"/>
        <v>0</v>
      </c>
      <c r="N237" s="1">
        <f t="shared" si="40"/>
        <v>0</v>
      </c>
      <c r="O237" s="2">
        <f t="shared" si="41"/>
        <v>0</v>
      </c>
    </row>
    <row r="238" spans="1:15" s="27" customFormat="1" ht="156.75" x14ac:dyDescent="0.2">
      <c r="A238" s="28">
        <v>220</v>
      </c>
      <c r="B238" s="88" t="s">
        <v>261</v>
      </c>
      <c r="C238" s="89"/>
      <c r="D238" s="32">
        <v>1</v>
      </c>
      <c r="E238" s="90" t="s">
        <v>41</v>
      </c>
      <c r="F238" s="9">
        <v>0</v>
      </c>
      <c r="G238" s="10">
        <v>0</v>
      </c>
      <c r="H238" s="1">
        <f t="shared" si="35"/>
        <v>0</v>
      </c>
      <c r="I238" s="10">
        <v>0</v>
      </c>
      <c r="J238" s="1">
        <f t="shared" si="36"/>
        <v>0</v>
      </c>
      <c r="K238" s="1">
        <f t="shared" si="37"/>
        <v>0</v>
      </c>
      <c r="L238" s="1">
        <f t="shared" si="38"/>
        <v>0</v>
      </c>
      <c r="M238" s="1">
        <f t="shared" si="39"/>
        <v>0</v>
      </c>
      <c r="N238" s="1">
        <f t="shared" si="40"/>
        <v>0</v>
      </c>
      <c r="O238" s="2">
        <f t="shared" si="41"/>
        <v>0</v>
      </c>
    </row>
    <row r="239" spans="1:15" s="27" customFormat="1" ht="171" x14ac:dyDescent="0.2">
      <c r="A239" s="28">
        <v>221</v>
      </c>
      <c r="B239" s="88" t="s">
        <v>262</v>
      </c>
      <c r="C239" s="89"/>
      <c r="D239" s="32">
        <v>1</v>
      </c>
      <c r="E239" s="90" t="s">
        <v>41</v>
      </c>
      <c r="F239" s="9">
        <v>0</v>
      </c>
      <c r="G239" s="10">
        <v>0</v>
      </c>
      <c r="H239" s="1">
        <f t="shared" si="35"/>
        <v>0</v>
      </c>
      <c r="I239" s="10">
        <v>0</v>
      </c>
      <c r="J239" s="1">
        <f t="shared" si="36"/>
        <v>0</v>
      </c>
      <c r="K239" s="1">
        <f t="shared" si="37"/>
        <v>0</v>
      </c>
      <c r="L239" s="1">
        <f t="shared" si="38"/>
        <v>0</v>
      </c>
      <c r="M239" s="1">
        <f t="shared" si="39"/>
        <v>0</v>
      </c>
      <c r="N239" s="1">
        <f t="shared" si="40"/>
        <v>0</v>
      </c>
      <c r="O239" s="2">
        <f t="shared" si="41"/>
        <v>0</v>
      </c>
    </row>
    <row r="240" spans="1:15" s="27" customFormat="1" ht="156.75" x14ac:dyDescent="0.2">
      <c r="A240" s="28">
        <v>222</v>
      </c>
      <c r="B240" s="88" t="s">
        <v>263</v>
      </c>
      <c r="C240" s="89"/>
      <c r="D240" s="32">
        <v>1</v>
      </c>
      <c r="E240" s="90" t="s">
        <v>41</v>
      </c>
      <c r="F240" s="9">
        <v>0</v>
      </c>
      <c r="G240" s="10">
        <v>0</v>
      </c>
      <c r="H240" s="1">
        <f t="shared" si="35"/>
        <v>0</v>
      </c>
      <c r="I240" s="10">
        <v>0</v>
      </c>
      <c r="J240" s="1">
        <f t="shared" si="36"/>
        <v>0</v>
      </c>
      <c r="K240" s="1">
        <f t="shared" si="37"/>
        <v>0</v>
      </c>
      <c r="L240" s="1">
        <f t="shared" si="38"/>
        <v>0</v>
      </c>
      <c r="M240" s="1">
        <f t="shared" si="39"/>
        <v>0</v>
      </c>
      <c r="N240" s="1">
        <f t="shared" si="40"/>
        <v>0</v>
      </c>
      <c r="O240" s="2">
        <f t="shared" si="41"/>
        <v>0</v>
      </c>
    </row>
    <row r="241" spans="1:15" s="27" customFormat="1" ht="178.5" customHeight="1" x14ac:dyDescent="0.2">
      <c r="A241" s="28">
        <v>223</v>
      </c>
      <c r="B241" s="88" t="s">
        <v>264</v>
      </c>
      <c r="C241" s="89"/>
      <c r="D241" s="32">
        <v>1</v>
      </c>
      <c r="E241" s="90" t="s">
        <v>41</v>
      </c>
      <c r="F241" s="9">
        <v>0</v>
      </c>
      <c r="G241" s="10">
        <v>0</v>
      </c>
      <c r="H241" s="1">
        <f t="shared" ref="H241:H244" si="42">+ROUND(F241*G241,0)</f>
        <v>0</v>
      </c>
      <c r="I241" s="10">
        <v>0</v>
      </c>
      <c r="J241" s="1">
        <f t="shared" ref="J241:J244" si="43">ROUND(F241*I241,0)</f>
        <v>0</v>
      </c>
      <c r="K241" s="1">
        <f t="shared" ref="K241:K244" si="44">ROUND(F241+H241+J241,0)</f>
        <v>0</v>
      </c>
      <c r="L241" s="1">
        <f t="shared" ref="L241:L244" si="45">ROUND(F241*D241,0)</f>
        <v>0</v>
      </c>
      <c r="M241" s="1">
        <f t="shared" ref="M241:M244" si="46">ROUND(D241*H241,0)</f>
        <v>0</v>
      </c>
      <c r="N241" s="1">
        <f t="shared" ref="N241:N244" si="47">ROUND(J241*D241,0)</f>
        <v>0</v>
      </c>
      <c r="O241" s="2">
        <f t="shared" ref="O241:O244" si="48">ROUND(L241+N241+M241,0)</f>
        <v>0</v>
      </c>
    </row>
    <row r="242" spans="1:15" s="27" customFormat="1" ht="181.5" customHeight="1" x14ac:dyDescent="0.2">
      <c r="A242" s="28">
        <v>224</v>
      </c>
      <c r="B242" s="88" t="s">
        <v>265</v>
      </c>
      <c r="C242" s="89"/>
      <c r="D242" s="32">
        <v>1</v>
      </c>
      <c r="E242" s="90" t="s">
        <v>41</v>
      </c>
      <c r="F242" s="9">
        <v>0</v>
      </c>
      <c r="G242" s="10">
        <v>0</v>
      </c>
      <c r="H242" s="1">
        <f t="shared" si="42"/>
        <v>0</v>
      </c>
      <c r="I242" s="10">
        <v>0</v>
      </c>
      <c r="J242" s="1">
        <f t="shared" si="43"/>
        <v>0</v>
      </c>
      <c r="K242" s="1">
        <f t="shared" si="44"/>
        <v>0</v>
      </c>
      <c r="L242" s="1">
        <f t="shared" si="45"/>
        <v>0</v>
      </c>
      <c r="M242" s="1">
        <f t="shared" si="46"/>
        <v>0</v>
      </c>
      <c r="N242" s="1">
        <f t="shared" si="47"/>
        <v>0</v>
      </c>
      <c r="O242" s="2">
        <f t="shared" si="48"/>
        <v>0</v>
      </c>
    </row>
    <row r="243" spans="1:15" s="27" customFormat="1" ht="196.5" customHeight="1" x14ac:dyDescent="0.2">
      <c r="A243" s="28">
        <v>225</v>
      </c>
      <c r="B243" s="88" t="s">
        <v>266</v>
      </c>
      <c r="C243" s="89"/>
      <c r="D243" s="32">
        <v>1</v>
      </c>
      <c r="E243" s="90" t="s">
        <v>41</v>
      </c>
      <c r="F243" s="9">
        <v>0</v>
      </c>
      <c r="G243" s="10">
        <v>0</v>
      </c>
      <c r="H243" s="1">
        <f t="shared" si="42"/>
        <v>0</v>
      </c>
      <c r="I243" s="10">
        <v>0</v>
      </c>
      <c r="J243" s="1">
        <f t="shared" si="43"/>
        <v>0</v>
      </c>
      <c r="K243" s="1">
        <f t="shared" si="44"/>
        <v>0</v>
      </c>
      <c r="L243" s="1">
        <f t="shared" si="45"/>
        <v>0</v>
      </c>
      <c r="M243" s="1">
        <f t="shared" si="46"/>
        <v>0</v>
      </c>
      <c r="N243" s="1">
        <f t="shared" si="47"/>
        <v>0</v>
      </c>
      <c r="O243" s="2">
        <f t="shared" si="48"/>
        <v>0</v>
      </c>
    </row>
    <row r="244" spans="1:15" s="27" customFormat="1" ht="153.75" customHeight="1" x14ac:dyDescent="0.25">
      <c r="A244" s="28">
        <v>226</v>
      </c>
      <c r="B244" s="91" t="s">
        <v>267</v>
      </c>
      <c r="C244" s="89"/>
      <c r="D244" s="92">
        <v>1</v>
      </c>
      <c r="E244" s="93" t="s">
        <v>41</v>
      </c>
      <c r="F244" s="94">
        <v>4201681</v>
      </c>
      <c r="G244" s="95">
        <v>0.19</v>
      </c>
      <c r="H244" s="96">
        <f t="shared" si="42"/>
        <v>798319</v>
      </c>
      <c r="I244" s="95">
        <v>0</v>
      </c>
      <c r="J244" s="96">
        <f t="shared" si="43"/>
        <v>0</v>
      </c>
      <c r="K244" s="96">
        <f t="shared" si="44"/>
        <v>5000000</v>
      </c>
      <c r="L244" s="96">
        <f t="shared" si="45"/>
        <v>4201681</v>
      </c>
      <c r="M244" s="96">
        <f t="shared" si="46"/>
        <v>798319</v>
      </c>
      <c r="N244" s="96">
        <f t="shared" si="47"/>
        <v>0</v>
      </c>
      <c r="O244" s="97">
        <f t="shared" si="48"/>
        <v>5000000</v>
      </c>
    </row>
    <row r="245" spans="1:15" s="27" customFormat="1" ht="42" customHeight="1" thickBot="1" x14ac:dyDescent="0.25">
      <c r="A245" s="22"/>
      <c r="B245" s="51"/>
      <c r="C245" s="51"/>
      <c r="D245" s="51"/>
      <c r="E245" s="51"/>
      <c r="F245" s="51"/>
      <c r="G245" s="51"/>
      <c r="H245" s="51"/>
      <c r="I245" s="51"/>
      <c r="J245" s="51"/>
      <c r="K245" s="51"/>
      <c r="L245" s="51"/>
      <c r="M245" s="52" t="s">
        <v>39</v>
      </c>
      <c r="N245" s="52"/>
      <c r="O245" s="4">
        <f>SUMIF(G:G,0%,L:L)</f>
        <v>0</v>
      </c>
    </row>
    <row r="246" spans="1:15" s="27" customFormat="1" ht="39" customHeight="1" thickBot="1" x14ac:dyDescent="0.25">
      <c r="A246" s="37" t="s">
        <v>24</v>
      </c>
      <c r="B246" s="38"/>
      <c r="C246" s="38"/>
      <c r="D246" s="38"/>
      <c r="E246" s="38"/>
      <c r="F246" s="38"/>
      <c r="G246" s="38"/>
      <c r="H246" s="38"/>
      <c r="I246" s="38"/>
      <c r="J246" s="38"/>
      <c r="K246" s="38"/>
      <c r="L246" s="38"/>
      <c r="M246" s="52" t="s">
        <v>10</v>
      </c>
      <c r="N246" s="52"/>
      <c r="O246" s="4">
        <f>SUMIF(G:G,5%,L:L)</f>
        <v>0</v>
      </c>
    </row>
    <row r="247" spans="1:15" s="27" customFormat="1" ht="30" customHeight="1" x14ac:dyDescent="0.2">
      <c r="A247" s="34" t="s">
        <v>40</v>
      </c>
      <c r="B247" s="34"/>
      <c r="C247" s="34"/>
      <c r="D247" s="34"/>
      <c r="E247" s="34"/>
      <c r="F247" s="34"/>
      <c r="G247" s="34"/>
      <c r="H247" s="34"/>
      <c r="I247" s="34"/>
      <c r="J247" s="34"/>
      <c r="K247" s="34"/>
      <c r="L247" s="35"/>
      <c r="M247" s="52" t="s">
        <v>11</v>
      </c>
      <c r="N247" s="52"/>
      <c r="O247" s="4">
        <f>SUMIF(G:G,19%,L:L)</f>
        <v>4201681</v>
      </c>
    </row>
    <row r="248" spans="1:15" s="27" customFormat="1" ht="30" customHeight="1" x14ac:dyDescent="0.2">
      <c r="A248" s="36"/>
      <c r="B248" s="36"/>
      <c r="C248" s="36"/>
      <c r="D248" s="36"/>
      <c r="E248" s="36"/>
      <c r="F248" s="36"/>
      <c r="G248" s="36"/>
      <c r="H248" s="36"/>
      <c r="I248" s="36"/>
      <c r="J248" s="36"/>
      <c r="K248" s="36"/>
      <c r="L248" s="36"/>
      <c r="M248" s="53" t="s">
        <v>7</v>
      </c>
      <c r="N248" s="54"/>
      <c r="O248" s="5">
        <f>SUM(O245:O247)</f>
        <v>4201681</v>
      </c>
    </row>
    <row r="249" spans="1:15" s="27" customFormat="1" ht="30" customHeight="1" x14ac:dyDescent="0.2">
      <c r="A249" s="36"/>
      <c r="B249" s="36"/>
      <c r="C249" s="36"/>
      <c r="D249" s="36"/>
      <c r="E249" s="36"/>
      <c r="F249" s="36"/>
      <c r="G249" s="36"/>
      <c r="H249" s="36"/>
      <c r="I249" s="36"/>
      <c r="J249" s="36"/>
      <c r="K249" s="36"/>
      <c r="L249" s="36"/>
      <c r="M249" s="55" t="s">
        <v>12</v>
      </c>
      <c r="N249" s="56"/>
      <c r="O249" s="6">
        <f>ROUND(O246*5%,0)</f>
        <v>0</v>
      </c>
    </row>
    <row r="250" spans="1:15" s="27" customFormat="1" ht="30" customHeight="1" x14ac:dyDescent="0.2">
      <c r="A250" s="36"/>
      <c r="B250" s="36"/>
      <c r="C250" s="36"/>
      <c r="D250" s="36"/>
      <c r="E250" s="36"/>
      <c r="F250" s="36"/>
      <c r="G250" s="36"/>
      <c r="H250" s="36"/>
      <c r="I250" s="36"/>
      <c r="J250" s="36"/>
      <c r="K250" s="36"/>
      <c r="L250" s="36"/>
      <c r="M250" s="55" t="s">
        <v>13</v>
      </c>
      <c r="N250" s="56"/>
      <c r="O250" s="4">
        <f>ROUND(O247*19%,0)</f>
        <v>798319</v>
      </c>
    </row>
    <row r="251" spans="1:15" s="27" customFormat="1" ht="30" customHeight="1" x14ac:dyDescent="0.2">
      <c r="A251" s="36"/>
      <c r="B251" s="36"/>
      <c r="C251" s="36"/>
      <c r="D251" s="36"/>
      <c r="E251" s="36"/>
      <c r="F251" s="36"/>
      <c r="G251" s="36"/>
      <c r="H251" s="36"/>
      <c r="I251" s="36"/>
      <c r="J251" s="36"/>
      <c r="K251" s="36"/>
      <c r="L251" s="36"/>
      <c r="M251" s="53" t="s">
        <v>14</v>
      </c>
      <c r="N251" s="54"/>
      <c r="O251" s="5">
        <f>SUM(O249:O250)</f>
        <v>798319</v>
      </c>
    </row>
    <row r="252" spans="1:15" s="27" customFormat="1" ht="30" customHeight="1" x14ac:dyDescent="0.2">
      <c r="A252" s="36"/>
      <c r="B252" s="36"/>
      <c r="C252" s="36"/>
      <c r="D252" s="36"/>
      <c r="E252" s="36"/>
      <c r="F252" s="36"/>
      <c r="G252" s="36"/>
      <c r="H252" s="36"/>
      <c r="I252" s="36"/>
      <c r="J252" s="36"/>
      <c r="K252" s="36"/>
      <c r="L252" s="36"/>
      <c r="M252" s="80" t="s">
        <v>37</v>
      </c>
      <c r="N252" s="81"/>
      <c r="O252" s="4">
        <f>ROUND(SUM(N19:N244),0)</f>
        <v>0</v>
      </c>
    </row>
    <row r="253" spans="1:15" s="27" customFormat="1" ht="54.75" customHeight="1" x14ac:dyDescent="0.2">
      <c r="A253" s="36"/>
      <c r="B253" s="36"/>
      <c r="C253" s="36"/>
      <c r="D253" s="36"/>
      <c r="E253" s="36"/>
      <c r="F253" s="36"/>
      <c r="G253" s="36"/>
      <c r="H253" s="36"/>
      <c r="I253" s="36"/>
      <c r="J253" s="36"/>
      <c r="K253" s="36"/>
      <c r="L253" s="36"/>
      <c r="M253" s="78" t="s">
        <v>36</v>
      </c>
      <c r="N253" s="79"/>
      <c r="O253" s="5">
        <f>SUM(O252)</f>
        <v>0</v>
      </c>
    </row>
    <row r="254" spans="1:15" s="27" customFormat="1" ht="30" customHeight="1" x14ac:dyDescent="0.2">
      <c r="A254" s="36"/>
      <c r="B254" s="36"/>
      <c r="C254" s="36"/>
      <c r="D254" s="36"/>
      <c r="E254" s="36"/>
      <c r="F254" s="36"/>
      <c r="G254" s="36"/>
      <c r="H254" s="36"/>
      <c r="I254" s="36"/>
      <c r="J254" s="36"/>
      <c r="K254" s="36"/>
      <c r="L254" s="36"/>
      <c r="M254" s="78" t="s">
        <v>15</v>
      </c>
      <c r="N254" s="79"/>
      <c r="O254" s="5">
        <f>+O248+O251+O253</f>
        <v>5000000</v>
      </c>
    </row>
    <row r="257" spans="1:3" x14ac:dyDescent="0.25">
      <c r="B257" s="8"/>
      <c r="C257" s="8"/>
    </row>
    <row r="258" spans="1:3" x14ac:dyDescent="0.25">
      <c r="B258" s="49"/>
      <c r="C258" s="49"/>
    </row>
    <row r="259" spans="1:3" ht="15.75" thickBot="1" x14ac:dyDescent="0.3">
      <c r="B259" s="50"/>
      <c r="C259" s="50"/>
    </row>
    <row r="260" spans="1:3" x14ac:dyDescent="0.25">
      <c r="B260" s="40" t="s">
        <v>20</v>
      </c>
      <c r="C260" s="40"/>
    </row>
    <row r="262" spans="1:3" x14ac:dyDescent="0.25">
      <c r="A262" s="29" t="s">
        <v>32</v>
      </c>
    </row>
  </sheetData>
  <sheetProtection selectLockedCells="1"/>
  <mergeCells count="27">
    <mergeCell ref="M251:N251"/>
    <mergeCell ref="M254:N254"/>
    <mergeCell ref="M252:N252"/>
    <mergeCell ref="M253:N253"/>
    <mergeCell ref="N2:O5"/>
    <mergeCell ref="A2:A5"/>
    <mergeCell ref="D11:G11"/>
    <mergeCell ref="A11:B15"/>
    <mergeCell ref="B2:M2"/>
    <mergeCell ref="B3:M3"/>
    <mergeCell ref="B4:M5"/>
    <mergeCell ref="A247:L254"/>
    <mergeCell ref="A246:L246"/>
    <mergeCell ref="A9:B9"/>
    <mergeCell ref="B260:C260"/>
    <mergeCell ref="D13:G13"/>
    <mergeCell ref="D15:G15"/>
    <mergeCell ref="F9:G9"/>
    <mergeCell ref="L9:N9"/>
    <mergeCell ref="B258:C259"/>
    <mergeCell ref="B245:L245"/>
    <mergeCell ref="M245:N245"/>
    <mergeCell ref="M246:N246"/>
    <mergeCell ref="M247:N247"/>
    <mergeCell ref="M248:N248"/>
    <mergeCell ref="M249:N249"/>
    <mergeCell ref="M250:N250"/>
  </mergeCells>
  <dataValidations count="1">
    <dataValidation type="whole" allowBlank="1" showInputMessage="1" showErrorMessage="1" sqref="F19:F244" xr:uid="{00000000-0002-0000-0000-000000000000}">
      <formula1>0</formula1>
      <formula2>100000000</formula2>
    </dataValidation>
  </dataValidations>
  <pageMargins left="0.7" right="0.7" top="0.75" bottom="0.75" header="0.3" footer="0.3"/>
  <pageSetup paperSize="5" scale="51" orientation="landscape" r:id="rId1"/>
  <colBreaks count="1" manualBreakCount="1">
    <brk id="15" max="41"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1000000}">
          <x14:formula1>
            <xm:f>Hoja2!$D$7:$D$9</xm:f>
          </x14:formula1>
          <xm:sqref>I52:I244 G19:G244</xm:sqref>
        </x14:dataValidation>
        <x14:dataValidation type="list" allowBlank="1" showInputMessage="1" showErrorMessage="1" xr:uid="{00000000-0002-0000-0000-000002000000}">
          <x14:formula1>
            <xm:f>Hoja2!$F$7:$F$8</xm:f>
          </x14:formula1>
          <xm:sqref>I19:I51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D7:F10"/>
  <sheetViews>
    <sheetView workbookViewId="0">
      <selection activeCell="F9" sqref="F9"/>
    </sheetView>
  </sheetViews>
  <sheetFormatPr baseColWidth="10" defaultRowHeight="15" x14ac:dyDescent="0.25"/>
  <sheetData>
    <row r="7" spans="4:6" x14ac:dyDescent="0.25">
      <c r="D7" s="3">
        <v>0</v>
      </c>
      <c r="F7" s="30">
        <v>0.08</v>
      </c>
    </row>
    <row r="8" spans="4:6" x14ac:dyDescent="0.25">
      <c r="D8" s="3">
        <v>0.05</v>
      </c>
      <c r="F8" s="3">
        <v>0</v>
      </c>
    </row>
    <row r="9" spans="4:6" x14ac:dyDescent="0.25">
      <c r="D9" s="3">
        <v>0.19</v>
      </c>
    </row>
    <row r="10" spans="4:6" x14ac:dyDescent="0.25">
      <c r="D10" s="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GLORIA ANGELICA GOMEZ GOMEZ</cp:lastModifiedBy>
  <cp:lastPrinted>2022-01-27T18:55:46Z</cp:lastPrinted>
  <dcterms:created xsi:type="dcterms:W3CDTF">2017-04-28T13:22:52Z</dcterms:created>
  <dcterms:modified xsi:type="dcterms:W3CDTF">2022-06-01T22:00:40Z</dcterms:modified>
</cp:coreProperties>
</file>