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LMARCELAESCOBAR\onedriver\OneDrive - Universidad de Cundinamarca\UNIVERSIDAD 2022\F-CD-111 MTTO EQUIPS. LAB - INV 096 - copia\"/>
    </mc:Choice>
  </mc:AlternateContent>
  <xr:revisionPtr revIDLastSave="63" documentId="13_ncr:1_{747260C8-0EFF-44F5-B3CD-6FFF2DF49AED}" xr6:coauthVersionLast="36" xr6:coauthVersionMax="47" xr10:uidLastSave="{BDAFBB34-EB49-45D3-AC88-08B9E70A142A}"/>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20" i="1" l="1"/>
  <c r="J19" i="1" l="1"/>
  <c r="H19" i="1"/>
  <c r="I19" i="1" s="1"/>
  <c r="K19" i="1" l="1"/>
  <c r="L19" i="1" s="1"/>
  <c r="L59" i="1"/>
  <c r="L62" i="1" s="1"/>
  <c r="L60" i="1" l="1"/>
  <c r="L63" i="1" s="1"/>
  <c r="L58" i="1"/>
  <c r="L64" i="1" l="1"/>
  <c r="L61" i="1"/>
  <c r="L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<sst xmlns="http://schemas.openxmlformats.org/spreadsheetml/2006/main" count="115" uniqueCount="76">
  <si>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</si>
  <si>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</si>
  <si>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</si>
  <si>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</si>
  <si>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</si>
  <si>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</si>
  <si>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</si>
  <si>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</si>
  <si>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</si>
  <si>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</si>
  <si>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</si>
  <si>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</si>
  <si>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</si>
  <si>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</si>
  <si>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</si>
  <si>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</si>
  <si>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</si>
  <si>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</si>
  <si>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</si>
  <si>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</si>
  <si>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</si>
  <si>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</si>
  <si>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</si>
  <si>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</si>
  <si>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</si>
  <si>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</si>
  <si>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</si>
  <si>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</si>
  <si>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</si>
  <si>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</si>
  <si>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</si>
  <si>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</si>
  <si>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</si>
  <si>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</si>
  <si>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</si>
  <si>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</si>
  <si>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</si>
  <si>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PLACA 16436, SIERRA V 30 INOX, MANTENIMIENTO PREVENTIVO Y CORRECTIVO, CAMBIO DE RODAMIENTOS (4), RETENEDOR  (1), GUIA CINTA,  RODAMIENTO DEL CARRO (6), SEDE FUSAGASUGA</t>
  </si>
  <si>
    <t>PLACA 16513, BASCULA 300 KG JAVAR, MANTENIMIENTO PREVENTIVO, LIMPIEZA Y REVISION ELECTRONICA, SEDE FUSAGASUGA</t>
  </si>
  <si>
    <t>PLACA 16519, CUTTER 15 LTS, MANTENIMIENTO PREVENTIVO : VERIFICAR RODAMIENTOS  DEL TORPEDO ,ADICIONAR  GRASA DEL REDUCTOR,  REALIZAR MANTENIMIENTO VARIADOR. SEDE FUSAGASUGA</t>
  </si>
  <si>
    <t>PLACA 16554, MEZCLADOR TALSA, MANTENIMIENTO PREVENTIVO Y CORRECTIVO: REALIZAR CAMBIO DE RODAMIENTOS TOLVA JUSTE CADENA ,  CAMBIO  VALVULINA REDUCTOR, SEDE FUSAGASUGA</t>
  </si>
  <si>
    <t>PLACA 16548, LICUADORA 15 L, ACOPLE  L75, MANTENIMIENTO PRVENTIVO Y CORRECTIVO, CAMBIO DE RODAMIENTOS MOTOR SELLO MECANICO EMPAQUE VASO, SEDE FUSAGASUGA</t>
  </si>
  <si>
    <t>PLACA 16526, EMPACADORA AL VACIO BASIC 21, MANTENIMIENTO PREVENTIVO Y CORRECTIVO, CAMBIO DE ACEITE BOMBA AL VACIO, FILTRO 13CM, RESISTENCIA, TELA TEFLON, SEDE FUSAGASUGA</t>
  </si>
  <si>
    <t>PLACA 49377, MOLINO BBG,MANTENIMIENTO PREVENTIVO  Y CORRECTIVO VERIFICAR RODMIENTOS DEL REDUCTOR CAMBIO DE RETENEDORES, VALVULINA, SEDE FUSAGASUGA</t>
  </si>
  <si>
    <t>PLACA 8419, MOLINO BBG, MANTENIMIENTO PREVENTIVO  Y CORRECTIVO, VERIFICAR RODAMIENTOS DEL REDUCTOR CAMBIO DE RETENEDORES, VALVULINA, SEDE FUSAGASUGA</t>
  </si>
  <si>
    <t>PLACA 16510, AMARRADORA JAVAR, MANTENIMIENTO PREVENTIVO, LAVADO DE PIÑONES Y ENGRASE, SEDE FUSAGASUGA</t>
  </si>
  <si>
    <t>PLACA 16557, TAJADORA G 250, MANTENIMIENTO PREVENTIVO REVISAR  RODAMIENTOS POLEA ,MOTOR ,  RETENEDOR LAVADO, AJUSTE, LAVADO, ENGRASE GENERAL, SEDE FUSAGASUGA</t>
  </si>
  <si>
    <t>PLACA 16527, EMPACADORA DE BANDEJAS, MANTENIMMIENTO PREVENTIVO REVISAR RESISTENCIAS CORTE Y BANDEJA , REVICION SISTEMA ELECTRICO, SEDE FUSAGASUGA</t>
  </si>
  <si>
    <t>PLACA 16525, EMBUTIDORA MANUAL 15 L. MANTENIMIENTO PREVENTIVO REVISAR RESISTENCIAS CORTE Y BANDEJA , REVISION SISTEMA ELECTRICO, SEDE FUSAGASUGA</t>
  </si>
  <si>
    <t>PLACA 16550, MAQUINA DE HELADO, MANTENIMIENTO PREVENTIVO Y CORRECTIVO LAVADO DEL CONDENSADOR,REVISAR PRESION ALTA , BAJA SISTEMA DE REFRIGERCION  Y VERIFICAR SISTEMA ELECTRICO GENERAL ,LUBRICAR EMPAQUES U BUJES, SEDE FUSAGASUGA</t>
  </si>
  <si>
    <t>PLACA 60333, PRENSA COMPACTADORA CON COMP, MANTENIMIENTO PREVENTIVO Y CORRECTIVO ,DESPEGUE  DEL CABEZOTE DEL COMPRESOR ACEITE Y FILTRO  FUNCIONAMIENTO DEL PISTON, SEDE FUSAGASUGA</t>
  </si>
  <si>
    <t>PLACA 26960, HORNO AHUMADOR, MANTENIMIENTO PREVENTIVO Y CORRECTIVO, VERIFICAR FUNCIONAMIENTO  QUEMADORES,VALVULAS , LLAVES DE PASO , SE DEBE INSTALAR VARILLAS DE 3/8 * 51CM DE LARGO INOX(16UNIDADES), SEDE FUSAGASUGA</t>
  </si>
  <si>
    <t>PLACA 16442, DESCREMADORA, MANTENIMIENTO PREVENTIVO Y CORRECTIVO, REVISAR MOTOR , CENTRIFUGO FALTAS LOS EMPAQUES, SEDE FUSAGASUGA</t>
  </si>
  <si>
    <t>PLACA 16505, ESTUFA INDUSTRIAL DE 3 PUESTOS, MANTENIMIENTO PREVENTIVO, VERIFICAR FUNCIONAMIENTO  QUEMADORES,VALVULAS. PINTURA QUEMADORES Y PARRILLAS ALTA TEMPERATURA , SEDE FUSAGASUGA</t>
  </si>
  <si>
    <t>PLACA 16576, VITRINA ENFRIADORA MARCA LUJAMAN, MANTENIMIENTO PREVENTIVO: REALIZAR LIMPIEZA CONDENSADOR VERIFICAR TERMOSTATO O CONTROLADOR VERIFICAR PRESIONES. Y ESTADO DEL MOTOR, SEDE FUSAGASUGA</t>
  </si>
  <si>
    <t>PLACA 56591, CONGELADOR DE DOS PUERTAS CAPACIDAD 1400, MANTENIMIENTO PREVENTIVO : SISTEMA DE REFRIGERACION LIMPIEZA CONDENSADOR , EVAPORADOR , VERIFICAR UNIDAD , ILUMINACION, SEDE FUSAGASUGA</t>
  </si>
  <si>
    <t>PLACA 3006418, JAVAR 208-08, CUTTER 15 LTS, MANTENNIMIENTO PREVENTIVO Y CORRECTIVO, VERIFICAR RODAMIENTOS  DEL TORPEDO ,ADICIONAR  GRASA DEL REDUCTOR,  AJUSTAR TOLVA .INSTALAR TERMOMETRO ROSCA DE 7/16, SEDE UBATE</t>
  </si>
  <si>
    <t>PLACA 3008127, TQ 20 SERIAL 679-05, MANTENIMIENTO PREVENTIVO Y CORRECTIVO, VERIFICAR FUNCIONAMIENTO  QUEMADORES,VALVULAS , LLAVES DE PASO CAMBIAR UNA 3/4 ENTRADA INOX, SEDE UBATE</t>
  </si>
  <si>
    <t>PLACA 3008673, NEVERA PEQUEÑA CHALLENGER, MANTENIMIENTO PREVENTIVO Y CORRECTIVO, VERIFICAR FUNCIONAMIENTO  QUEMADORES,VALVULAS , LLAVES DE PASO CAMBIAR UNA 3/4 ENTRADA INOX, SEDE UBATE</t>
  </si>
  <si>
    <t>PLACA 3008701, ESTUFA 1 DOS PUESTOS,. MANTENIMIENTO PREVENTIVO: LIMPIEZA Y PINTURA, SEDE UBATE</t>
  </si>
  <si>
    <t>PLACA 3000471, EMBUTIDORA MANUAL, MANTENIMIENTO PREVENTIVO: LIMPIEZA Y PINTURA, SEDE UBATE</t>
  </si>
  <si>
    <t>3006419, MOLINO M 12, MANTENIMIENTO PREVENTIVO, SEDE UBATE</t>
  </si>
  <si>
    <t>PLACA 3008267, BALANZA FU 15, MANTENIMIENTO PREVENTIVO Y CORRECTIVO, PRESENTA PROBLEMAS EN EL DISPLAY, SEDE UBATE</t>
  </si>
  <si>
    <t>PLACA 61926, BATIDORA JAVAR 20 A, MANTENIMIENTO PREVENTIVO Y CORRECTIVO: SISTEMA MECANICO PIÑONERIA LUBRICACION  ,REVISION SISTEMA ELECTRICO MOTOR  , INTERRUPTOR , SEDE UBATE</t>
  </si>
  <si>
    <t>PLACA 61300, HORNO JAVAR, MANTENIMIENTO PREVENTIVO: REVISAR Y AJUSTAR QUEMADORES , CHISPEROS, CONTROLADORES DE TEMPERATURA , MOTORES , SEDE UBATE</t>
  </si>
  <si>
    <t>PLACA 61301, LICUADORA OSTER, MANTENIMIENTO PREVENTIVO : REVISION MOTOR , INTERRUPTORES , CUCHILLAS, SECCIONAL UBATE</t>
  </si>
  <si>
    <t>PLACA 3000466, COCINA ECONOMICA CALDERA M 301, MANTENIMIENTO CORRECTIVO, SEDE UBATE</t>
  </si>
  <si>
    <t>PLACA 61299, SIERRA ELECTRICA V25, MANTENIMIENTO PREVENTIVO Y CORRECTIVO; CAMBIO DE RODAMIENTOS (4), RETENEDOR  (1), GUIA CINTA,  RODAMIENTO DEL CARRO (6), SEDE UBATE</t>
  </si>
  <si>
    <t>PLACA 61297, REFRIGERADOR JAVAR, MANTENIMIENTO PREVENTIVO Y CORRECTIVO : SISTEMA DE REFRIGERACION LIMPIEZA CONDENSADOR , EVAPORADOR , VERIFICAR UNIDAD , LAMPARA . SEDE UBATE</t>
  </si>
  <si>
    <t>PLACA 3008586, ESTUFA 1 UN PUESTOS TAMALERAS , MANTENIMIENTO PREVENTIVO: LIMPIEZA Y PINTURA, SEDE UBATE</t>
  </si>
  <si>
    <t>PLACA 61298, MOLINO M22, MANTENIMIENTO PREVENTIVO, SEDE UBATE</t>
  </si>
  <si>
    <t>PLACA 3005277, CENTRIFUGA, MANTENIMIENTO PREVENTIVO Y CORRECTIVO : REVISION MOTOR , INTERRUPTORES, CABLE , SEDE UBATE</t>
  </si>
  <si>
    <t>PLACA 3000466, COCINA ECONOMICA CALDERA M 301, MANTENIMIENTO PREVENTIVO</t>
  </si>
  <si>
    <t>PLACA 3008708, BALANZA ELECTRONICA DE PRECISION, MANTENIMIENTO PREVENTIVO Y CORRECTIVO, SEDE UBATE</t>
  </si>
  <si>
    <t>PLACA 3008672, NEVECON SEMIINDUSTRIAL, MANTENIMIENTO PREVENTIVO:REALIZAR LIMPIEZA CONDENSADOR, CAMBIO DE GAS REFRIGERANTE, VERIFICAR TERMOSTATO O CONTROLADOR VERIFICAR PRESIONES Y OPTIMA TEMPERATURA. Y ESTADO DEL MOTOR, SEDE UBATE</t>
  </si>
  <si>
    <t>BOLSA DE REPUESTOS PARA LOS EQUIPOS QUE REQUIERAN CAMBIO DE PARTES NO CONTEMPLADAS O INPREVISTAS (MANTENIMIENTO CORRECTIVO) DE LOS ITEMS INCLUIDOS EN EL PRESENTE ESTUDIO. EL VALOR  SERA DE CUATRO MILLONES TRECIENTOS SESENTA Y NUEVE MIL OCHOCIENTOS SETENTA Y DOS PESOS M/TE ($4.369.872) IVA INCLUIDO.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</si>
</sst>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43" fontId="3" fillId="0" borderId="3" xfId="4" applyFont="1" applyBorder="1" applyProtection="1">
      <protection hidden="1"/>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1" fillId="0" borderId="36"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3"/>
  <sheetViews>
    <sheetView tabSelected="1" zoomScale="80" zoomScaleNormal="80" zoomScaleSheetLayoutView="85" zoomScalePageLayoutView="55" workbookViewId="0">
      <selection activeCell="B58" sqref="B58:J58"/>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45"/>
      <c r="B2" s="55" t="s">
        <v>0</v>
      </c>
      <c r="C2" s="55"/>
      <c r="D2" s="55"/>
      <c r="E2" s="55"/>
      <c r="F2" s="55"/>
      <c r="G2" s="55"/>
      <c r="H2" s="55"/>
      <c r="I2" s="55"/>
      <c r="J2" s="55"/>
      <c r="K2" s="39" t="s">
        <v>28</v>
      </c>
      <c r="L2" s="40"/>
    </row>
    <row r="3" spans="1:12" ht="15.75" customHeight="1" x14ac:dyDescent="0.25">
      <c r="A3" s="45"/>
      <c r="B3" s="55" t="s">
        <v>1</v>
      </c>
      <c r="C3" s="55"/>
      <c r="D3" s="55"/>
      <c r="E3" s="55"/>
      <c r="F3" s="55"/>
      <c r="G3" s="55"/>
      <c r="H3" s="55"/>
      <c r="I3" s="55"/>
      <c r="J3" s="55"/>
      <c r="K3" s="41"/>
      <c r="L3" s="42"/>
    </row>
    <row r="4" spans="1:12" ht="16.5" customHeight="1" x14ac:dyDescent="0.25">
      <c r="A4" s="45"/>
      <c r="B4" s="55" t="s">
        <v>35</v>
      </c>
      <c r="C4" s="55"/>
      <c r="D4" s="55"/>
      <c r="E4" s="55"/>
      <c r="F4" s="55"/>
      <c r="G4" s="55"/>
      <c r="H4" s="55"/>
      <c r="I4" s="55"/>
      <c r="J4" s="55"/>
      <c r="K4" s="41"/>
      <c r="L4" s="42"/>
    </row>
    <row r="5" spans="1:12" ht="15" customHeight="1" x14ac:dyDescent="0.25">
      <c r="A5" s="45"/>
      <c r="B5" s="55"/>
      <c r="C5" s="55"/>
      <c r="D5" s="55"/>
      <c r="E5" s="55"/>
      <c r="F5" s="55"/>
      <c r="G5" s="55"/>
      <c r="H5" s="55"/>
      <c r="I5" s="55"/>
      <c r="J5" s="55"/>
      <c r="K5" s="43"/>
      <c r="L5" s="44"/>
    </row>
    <row r="7" spans="1:12" x14ac:dyDescent="0.25">
      <c r="A7" s="14" t="s">
        <v>32</v>
      </c>
    </row>
    <row r="8" spans="1:12" x14ac:dyDescent="0.25">
      <c r="A8" s="15" t="s">
        <v>31</v>
      </c>
    </row>
    <row r="9" spans="1:12" ht="25.5" customHeight="1" x14ac:dyDescent="0.25">
      <c r="A9" s="61" t="s">
        <v>30</v>
      </c>
      <c r="B9" s="61"/>
      <c r="C9" s="16"/>
      <c r="E9" s="17" t="s">
        <v>21</v>
      </c>
      <c r="F9" s="63"/>
      <c r="G9" s="64"/>
      <c r="I9" s="18" t="s">
        <v>16</v>
      </c>
      <c r="J9" s="65"/>
      <c r="K9" s="66"/>
    </row>
    <row r="10" spans="1:12" ht="15.75" thickBot="1" x14ac:dyDescent="0.3">
      <c r="A10" s="16"/>
      <c r="B10" s="16"/>
      <c r="C10" s="16"/>
      <c r="E10" s="19"/>
      <c r="F10" s="19"/>
      <c r="G10" s="19"/>
      <c r="I10" s="20"/>
      <c r="J10" s="21"/>
      <c r="K10" s="21"/>
    </row>
    <row r="11" spans="1:12" ht="30.75" customHeight="1" thickBot="1" x14ac:dyDescent="0.3">
      <c r="A11" s="49" t="s">
        <v>27</v>
      </c>
      <c r="B11" s="50"/>
      <c r="C11" s="22"/>
      <c r="D11" s="46" t="s">
        <v>17</v>
      </c>
      <c r="E11" s="47"/>
      <c r="F11" s="47"/>
      <c r="G11" s="48"/>
      <c r="H11" s="28"/>
      <c r="I11" s="20"/>
    </row>
    <row r="12" spans="1:12" ht="15.75" thickBot="1" x14ac:dyDescent="0.3">
      <c r="A12" s="51"/>
      <c r="B12" s="52"/>
      <c r="C12" s="22"/>
      <c r="D12" s="23"/>
      <c r="E12" s="19"/>
      <c r="F12" s="19"/>
      <c r="G12" s="19"/>
      <c r="I12" s="20"/>
    </row>
    <row r="13" spans="1:12" ht="30" customHeight="1" thickBot="1" x14ac:dyDescent="0.3">
      <c r="A13" s="51"/>
      <c r="B13" s="52"/>
      <c r="C13" s="22"/>
      <c r="D13" s="46" t="s">
        <v>18</v>
      </c>
      <c r="E13" s="47"/>
      <c r="F13" s="47"/>
      <c r="G13" s="48"/>
      <c r="H13" s="28"/>
      <c r="I13" s="20"/>
    </row>
    <row r="14" spans="1:12" ht="18.75" customHeight="1" thickBot="1" x14ac:dyDescent="0.3">
      <c r="A14" s="51"/>
      <c r="B14" s="52"/>
      <c r="C14" s="22"/>
      <c r="E14" s="19"/>
      <c r="F14" s="19"/>
      <c r="G14" s="19"/>
      <c r="I14" s="20"/>
    </row>
    <row r="15" spans="1:12" ht="24" customHeight="1" thickBot="1" x14ac:dyDescent="0.3">
      <c r="A15" s="53"/>
      <c r="B15" s="54"/>
      <c r="C15" s="22"/>
      <c r="D15" s="46" t="s">
        <v>22</v>
      </c>
      <c r="E15" s="47"/>
      <c r="F15" s="47"/>
      <c r="G15" s="48"/>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31" t="s">
        <v>26</v>
      </c>
      <c r="H18" s="25" t="s">
        <v>5</v>
      </c>
      <c r="I18" s="25" t="s">
        <v>6</v>
      </c>
      <c r="J18" s="25" t="s">
        <v>7</v>
      </c>
      <c r="K18" s="25" t="s">
        <v>8</v>
      </c>
      <c r="L18" s="25" t="s">
        <v>9</v>
      </c>
    </row>
    <row r="19" spans="1:12" s="26" customFormat="1" ht="73.5" customHeight="1" x14ac:dyDescent="0.2">
      <c r="A19" s="33">
        <v>1</v>
      </c>
      <c r="B19" s="71" t="s">
        <v>37</v>
      </c>
      <c r="C19" s="34"/>
      <c r="D19" s="35">
        <v>1</v>
      </c>
      <c r="E19" s="35" t="s">
        <v>34</v>
      </c>
      <c r="F19" s="30"/>
      <c r="G19" s="37">
        <v>0</v>
      </c>
      <c r="H19" s="38">
        <f>+ROUND(F19*G19,0)</f>
        <v>0</v>
      </c>
      <c r="I19" s="38">
        <f>ROUND(F19+H19,0)</f>
        <v>0</v>
      </c>
      <c r="J19" s="38">
        <f>ROUND(F19*D19,0)</f>
        <v>0</v>
      </c>
      <c r="K19" s="38">
        <f>ROUND(J19*G19,0)</f>
        <v>0</v>
      </c>
      <c r="L19" s="1">
        <f>ROUND(J19+K19,0)</f>
        <v>0</v>
      </c>
    </row>
    <row r="20" spans="1:12" s="26" customFormat="1" ht="73.5" customHeight="1" x14ac:dyDescent="0.2">
      <c r="A20" s="33">
        <v>2</v>
      </c>
      <c r="B20" s="71" t="s">
        <v>38</v>
      </c>
      <c r="C20" s="34"/>
      <c r="D20" s="35">
        <v>1</v>
      </c>
      <c r="E20" s="35" t="s">
        <v>34</v>
      </c>
      <c r="F20" s="30"/>
      <c r="G20" s="37">
        <v>0</v>
      </c>
      <c r="H20" s="38">
        <f t="shared" ref="H20:H57" si="0">+ROUND(F20*G20,0)</f>
        <v>0</v>
      </c>
      <c r="I20" s="38">
        <f t="shared" ref="I20:I57" si="1">ROUND(F20+H20,0)</f>
        <v>0</v>
      </c>
      <c r="J20" s="38">
        <f t="shared" ref="J20:J57" si="2">ROUND(F20*D20,0)</f>
        <v>0</v>
      </c>
      <c r="K20" s="38">
        <f t="shared" ref="K20:K57" si="3">ROUND(J20*G20,0)</f>
        <v>0</v>
      </c>
      <c r="L20" s="1">
        <f t="shared" ref="L20:L57" si="4">ROUND(J20+K20,0)</f>
        <v>0</v>
      </c>
    </row>
    <row r="21" spans="1:12" s="26" customFormat="1" ht="73.5" customHeight="1" x14ac:dyDescent="0.2">
      <c r="A21" s="33">
        <v>3</v>
      </c>
      <c r="B21" s="71" t="s">
        <v>39</v>
      </c>
      <c r="C21" s="34"/>
      <c r="D21" s="35">
        <v>1</v>
      </c>
      <c r="E21" s="35" t="s">
        <v>34</v>
      </c>
      <c r="F21" s="30"/>
      <c r="G21" s="37">
        <v>0</v>
      </c>
      <c r="H21" s="38">
        <f t="shared" si="0"/>
        <v>0</v>
      </c>
      <c r="I21" s="38">
        <f t="shared" si="1"/>
        <v>0</v>
      </c>
      <c r="J21" s="38">
        <f t="shared" si="2"/>
        <v>0</v>
      </c>
      <c r="K21" s="38">
        <f t="shared" si="3"/>
        <v>0</v>
      </c>
      <c r="L21" s="1">
        <f t="shared" si="4"/>
        <v>0</v>
      </c>
    </row>
    <row r="22" spans="1:12" s="26" customFormat="1" ht="73.5" customHeight="1" x14ac:dyDescent="0.2">
      <c r="A22" s="33">
        <v>4</v>
      </c>
      <c r="B22" s="71" t="s">
        <v>40</v>
      </c>
      <c r="C22" s="34"/>
      <c r="D22" s="35">
        <v>1</v>
      </c>
      <c r="E22" s="35" t="s">
        <v>34</v>
      </c>
      <c r="F22" s="30"/>
      <c r="G22" s="37">
        <v>0</v>
      </c>
      <c r="H22" s="38">
        <f t="shared" si="0"/>
        <v>0</v>
      </c>
      <c r="I22" s="38">
        <f t="shared" si="1"/>
        <v>0</v>
      </c>
      <c r="J22" s="38">
        <f t="shared" si="2"/>
        <v>0</v>
      </c>
      <c r="K22" s="38">
        <f t="shared" si="3"/>
        <v>0</v>
      </c>
      <c r="L22" s="1">
        <f t="shared" si="4"/>
        <v>0</v>
      </c>
    </row>
    <row r="23" spans="1:12" s="26" customFormat="1" ht="73.5" customHeight="1" x14ac:dyDescent="0.2">
      <c r="A23" s="33">
        <v>5</v>
      </c>
      <c r="B23" s="71" t="s">
        <v>41</v>
      </c>
      <c r="C23" s="34"/>
      <c r="D23" s="35">
        <v>1</v>
      </c>
      <c r="E23" s="35" t="s">
        <v>34</v>
      </c>
      <c r="F23" s="30"/>
      <c r="G23" s="37">
        <v>0</v>
      </c>
      <c r="H23" s="38">
        <f t="shared" si="0"/>
        <v>0</v>
      </c>
      <c r="I23" s="38">
        <f t="shared" si="1"/>
        <v>0</v>
      </c>
      <c r="J23" s="38">
        <f t="shared" si="2"/>
        <v>0</v>
      </c>
      <c r="K23" s="38">
        <f t="shared" si="3"/>
        <v>0</v>
      </c>
      <c r="L23" s="1">
        <f t="shared" si="4"/>
        <v>0</v>
      </c>
    </row>
    <row r="24" spans="1:12" s="26" customFormat="1" ht="73.5" customHeight="1" x14ac:dyDescent="0.2">
      <c r="A24" s="33">
        <v>6</v>
      </c>
      <c r="B24" s="71" t="s">
        <v>42</v>
      </c>
      <c r="C24" s="34"/>
      <c r="D24" s="35">
        <v>1</v>
      </c>
      <c r="E24" s="35" t="s">
        <v>34</v>
      </c>
      <c r="F24" s="30"/>
      <c r="G24" s="37">
        <v>0</v>
      </c>
      <c r="H24" s="38">
        <f t="shared" si="0"/>
        <v>0</v>
      </c>
      <c r="I24" s="38">
        <f t="shared" si="1"/>
        <v>0</v>
      </c>
      <c r="J24" s="38">
        <f t="shared" si="2"/>
        <v>0</v>
      </c>
      <c r="K24" s="38">
        <f t="shared" si="3"/>
        <v>0</v>
      </c>
      <c r="L24" s="1">
        <f t="shared" si="4"/>
        <v>0</v>
      </c>
    </row>
    <row r="25" spans="1:12" s="26" customFormat="1" ht="73.5" customHeight="1" x14ac:dyDescent="0.2">
      <c r="A25" s="33">
        <v>7</v>
      </c>
      <c r="B25" s="71" t="s">
        <v>43</v>
      </c>
      <c r="C25" s="34"/>
      <c r="D25" s="35">
        <v>1</v>
      </c>
      <c r="E25" s="35" t="s">
        <v>34</v>
      </c>
      <c r="F25" s="30"/>
      <c r="G25" s="37">
        <v>0</v>
      </c>
      <c r="H25" s="38">
        <f t="shared" si="0"/>
        <v>0</v>
      </c>
      <c r="I25" s="38">
        <f t="shared" si="1"/>
        <v>0</v>
      </c>
      <c r="J25" s="38">
        <f t="shared" si="2"/>
        <v>0</v>
      </c>
      <c r="K25" s="38">
        <f t="shared" si="3"/>
        <v>0</v>
      </c>
      <c r="L25" s="1">
        <f t="shared" si="4"/>
        <v>0</v>
      </c>
    </row>
    <row r="26" spans="1:12" s="26" customFormat="1" ht="73.5" customHeight="1" x14ac:dyDescent="0.2">
      <c r="A26" s="33">
        <v>8</v>
      </c>
      <c r="B26" s="71" t="s">
        <v>44</v>
      </c>
      <c r="C26" s="34"/>
      <c r="D26" s="35">
        <v>1</v>
      </c>
      <c r="E26" s="35" t="s">
        <v>34</v>
      </c>
      <c r="F26" s="30"/>
      <c r="G26" s="37">
        <v>0</v>
      </c>
      <c r="H26" s="38">
        <f t="shared" si="0"/>
        <v>0</v>
      </c>
      <c r="I26" s="38">
        <f t="shared" si="1"/>
        <v>0</v>
      </c>
      <c r="J26" s="38">
        <f t="shared" si="2"/>
        <v>0</v>
      </c>
      <c r="K26" s="38">
        <f t="shared" si="3"/>
        <v>0</v>
      </c>
      <c r="L26" s="1">
        <f t="shared" si="4"/>
        <v>0</v>
      </c>
    </row>
    <row r="27" spans="1:12" s="26" customFormat="1" ht="73.5" customHeight="1" x14ac:dyDescent="0.2">
      <c r="A27" s="33">
        <v>9</v>
      </c>
      <c r="B27" s="71" t="s">
        <v>45</v>
      </c>
      <c r="C27" s="34"/>
      <c r="D27" s="35">
        <v>1</v>
      </c>
      <c r="E27" s="35" t="s">
        <v>34</v>
      </c>
      <c r="F27" s="30"/>
      <c r="G27" s="37">
        <v>0</v>
      </c>
      <c r="H27" s="38">
        <f t="shared" si="0"/>
        <v>0</v>
      </c>
      <c r="I27" s="38">
        <f t="shared" si="1"/>
        <v>0</v>
      </c>
      <c r="J27" s="38">
        <f t="shared" si="2"/>
        <v>0</v>
      </c>
      <c r="K27" s="38">
        <f t="shared" si="3"/>
        <v>0</v>
      </c>
      <c r="L27" s="1">
        <f t="shared" si="4"/>
        <v>0</v>
      </c>
    </row>
    <row r="28" spans="1:12" s="26" customFormat="1" ht="73.5" customHeight="1" x14ac:dyDescent="0.2">
      <c r="A28" s="33">
        <v>10</v>
      </c>
      <c r="B28" s="71" t="s">
        <v>46</v>
      </c>
      <c r="C28" s="34"/>
      <c r="D28" s="35">
        <v>1</v>
      </c>
      <c r="E28" s="35" t="s">
        <v>34</v>
      </c>
      <c r="F28" s="30"/>
      <c r="G28" s="37">
        <v>0</v>
      </c>
      <c r="H28" s="38">
        <f t="shared" si="0"/>
        <v>0</v>
      </c>
      <c r="I28" s="38">
        <f t="shared" si="1"/>
        <v>0</v>
      </c>
      <c r="J28" s="38">
        <f t="shared" si="2"/>
        <v>0</v>
      </c>
      <c r="K28" s="38">
        <f t="shared" si="3"/>
        <v>0</v>
      </c>
      <c r="L28" s="1">
        <f t="shared" si="4"/>
        <v>0</v>
      </c>
    </row>
    <row r="29" spans="1:12" s="26" customFormat="1" ht="73.5" customHeight="1" x14ac:dyDescent="0.2">
      <c r="A29" s="33">
        <v>11</v>
      </c>
      <c r="B29" s="71" t="s">
        <v>47</v>
      </c>
      <c r="C29" s="34"/>
      <c r="D29" s="35">
        <v>1</v>
      </c>
      <c r="E29" s="35" t="s">
        <v>34</v>
      </c>
      <c r="F29" s="30"/>
      <c r="G29" s="37">
        <v>0</v>
      </c>
      <c r="H29" s="38">
        <f t="shared" si="0"/>
        <v>0</v>
      </c>
      <c r="I29" s="38">
        <f t="shared" si="1"/>
        <v>0</v>
      </c>
      <c r="J29" s="38">
        <f t="shared" si="2"/>
        <v>0</v>
      </c>
      <c r="K29" s="38">
        <f t="shared" si="3"/>
        <v>0</v>
      </c>
      <c r="L29" s="1">
        <f t="shared" si="4"/>
        <v>0</v>
      </c>
    </row>
    <row r="30" spans="1:12" s="26" customFormat="1" ht="73.5" customHeight="1" x14ac:dyDescent="0.2">
      <c r="A30" s="33">
        <v>12</v>
      </c>
      <c r="B30" s="71" t="s">
        <v>48</v>
      </c>
      <c r="C30" s="34"/>
      <c r="D30" s="35">
        <v>1</v>
      </c>
      <c r="E30" s="35" t="s">
        <v>34</v>
      </c>
      <c r="F30" s="30"/>
      <c r="G30" s="37">
        <v>0</v>
      </c>
      <c r="H30" s="38">
        <f t="shared" si="0"/>
        <v>0</v>
      </c>
      <c r="I30" s="38">
        <f t="shared" si="1"/>
        <v>0</v>
      </c>
      <c r="J30" s="38">
        <f t="shared" si="2"/>
        <v>0</v>
      </c>
      <c r="K30" s="38">
        <f t="shared" si="3"/>
        <v>0</v>
      </c>
      <c r="L30" s="1">
        <f t="shared" si="4"/>
        <v>0</v>
      </c>
    </row>
    <row r="31" spans="1:12" s="26" customFormat="1" ht="95.25" customHeight="1" x14ac:dyDescent="0.2">
      <c r="A31" s="33">
        <v>13</v>
      </c>
      <c r="B31" s="71" t="s">
        <v>49</v>
      </c>
      <c r="C31" s="34"/>
      <c r="D31" s="35">
        <v>1</v>
      </c>
      <c r="E31" s="35" t="s">
        <v>34</v>
      </c>
      <c r="F31" s="30"/>
      <c r="G31" s="37">
        <v>0</v>
      </c>
      <c r="H31" s="38">
        <f t="shared" si="0"/>
        <v>0</v>
      </c>
      <c r="I31" s="38">
        <f t="shared" si="1"/>
        <v>0</v>
      </c>
      <c r="J31" s="38">
        <f t="shared" si="2"/>
        <v>0</v>
      </c>
      <c r="K31" s="38">
        <f t="shared" si="3"/>
        <v>0</v>
      </c>
      <c r="L31" s="1">
        <f t="shared" si="4"/>
        <v>0</v>
      </c>
    </row>
    <row r="32" spans="1:12" s="26" customFormat="1" ht="73.5" customHeight="1" x14ac:dyDescent="0.2">
      <c r="A32" s="33">
        <v>14</v>
      </c>
      <c r="B32" s="71" t="s">
        <v>50</v>
      </c>
      <c r="C32" s="34"/>
      <c r="D32" s="35">
        <v>1</v>
      </c>
      <c r="E32" s="35" t="s">
        <v>34</v>
      </c>
      <c r="F32" s="30"/>
      <c r="G32" s="37">
        <v>0</v>
      </c>
      <c r="H32" s="38">
        <f t="shared" si="0"/>
        <v>0</v>
      </c>
      <c r="I32" s="38">
        <f t="shared" si="1"/>
        <v>0</v>
      </c>
      <c r="J32" s="38">
        <f t="shared" si="2"/>
        <v>0</v>
      </c>
      <c r="K32" s="38">
        <f t="shared" si="3"/>
        <v>0</v>
      </c>
      <c r="L32" s="1">
        <f t="shared" si="4"/>
        <v>0</v>
      </c>
    </row>
    <row r="33" spans="1:12" s="26" customFormat="1" ht="90.75" customHeight="1" x14ac:dyDescent="0.2">
      <c r="A33" s="33">
        <v>15</v>
      </c>
      <c r="B33" s="71" t="s">
        <v>51</v>
      </c>
      <c r="C33" s="34"/>
      <c r="D33" s="35">
        <v>1</v>
      </c>
      <c r="E33" s="35" t="s">
        <v>34</v>
      </c>
      <c r="F33" s="30"/>
      <c r="G33" s="37">
        <v>0</v>
      </c>
      <c r="H33" s="38">
        <f t="shared" si="0"/>
        <v>0</v>
      </c>
      <c r="I33" s="38">
        <f t="shared" si="1"/>
        <v>0</v>
      </c>
      <c r="J33" s="38">
        <f t="shared" si="2"/>
        <v>0</v>
      </c>
      <c r="K33" s="38">
        <f t="shared" si="3"/>
        <v>0</v>
      </c>
      <c r="L33" s="1">
        <f t="shared" si="4"/>
        <v>0</v>
      </c>
    </row>
    <row r="34" spans="1:12" s="26" customFormat="1" ht="66" customHeight="1" x14ac:dyDescent="0.2">
      <c r="A34" s="33">
        <v>16</v>
      </c>
      <c r="B34" s="71" t="s">
        <v>52</v>
      </c>
      <c r="C34" s="34"/>
      <c r="D34" s="35">
        <v>1</v>
      </c>
      <c r="E34" s="35" t="s">
        <v>34</v>
      </c>
      <c r="F34" s="30"/>
      <c r="G34" s="37">
        <v>0</v>
      </c>
      <c r="H34" s="38">
        <f t="shared" si="0"/>
        <v>0</v>
      </c>
      <c r="I34" s="38">
        <f t="shared" si="1"/>
        <v>0</v>
      </c>
      <c r="J34" s="38">
        <f t="shared" si="2"/>
        <v>0</v>
      </c>
      <c r="K34" s="38">
        <f t="shared" si="3"/>
        <v>0</v>
      </c>
      <c r="L34" s="1">
        <f t="shared" si="4"/>
        <v>0</v>
      </c>
    </row>
    <row r="35" spans="1:12" s="26" customFormat="1" ht="84" customHeight="1" x14ac:dyDescent="0.2">
      <c r="A35" s="33">
        <v>17</v>
      </c>
      <c r="B35" s="71" t="s">
        <v>53</v>
      </c>
      <c r="C35" s="34"/>
      <c r="D35" s="35">
        <v>1</v>
      </c>
      <c r="E35" s="35" t="s">
        <v>34</v>
      </c>
      <c r="F35" s="30"/>
      <c r="G35" s="37">
        <v>0</v>
      </c>
      <c r="H35" s="38">
        <f t="shared" si="0"/>
        <v>0</v>
      </c>
      <c r="I35" s="38">
        <f t="shared" si="1"/>
        <v>0</v>
      </c>
      <c r="J35" s="38">
        <f t="shared" si="2"/>
        <v>0</v>
      </c>
      <c r="K35" s="38">
        <f t="shared" si="3"/>
        <v>0</v>
      </c>
      <c r="L35" s="1">
        <f t="shared" si="4"/>
        <v>0</v>
      </c>
    </row>
    <row r="36" spans="1:12" s="26" customFormat="1" ht="87.75" customHeight="1" x14ac:dyDescent="0.2">
      <c r="A36" s="33">
        <v>18</v>
      </c>
      <c r="B36" s="71" t="s">
        <v>54</v>
      </c>
      <c r="C36" s="34"/>
      <c r="D36" s="35">
        <v>1</v>
      </c>
      <c r="E36" s="35" t="s">
        <v>34</v>
      </c>
      <c r="F36" s="30"/>
      <c r="G36" s="37">
        <v>0</v>
      </c>
      <c r="H36" s="38">
        <f t="shared" si="0"/>
        <v>0</v>
      </c>
      <c r="I36" s="38">
        <f t="shared" si="1"/>
        <v>0</v>
      </c>
      <c r="J36" s="38">
        <f t="shared" si="2"/>
        <v>0</v>
      </c>
      <c r="K36" s="38">
        <f t="shared" si="3"/>
        <v>0</v>
      </c>
      <c r="L36" s="1">
        <f t="shared" si="4"/>
        <v>0</v>
      </c>
    </row>
    <row r="37" spans="1:12" s="26" customFormat="1" ht="77.25" customHeight="1" x14ac:dyDescent="0.2">
      <c r="A37" s="33">
        <v>19</v>
      </c>
      <c r="B37" s="71" t="s">
        <v>55</v>
      </c>
      <c r="C37" s="34"/>
      <c r="D37" s="35">
        <v>1</v>
      </c>
      <c r="E37" s="35" t="s">
        <v>34</v>
      </c>
      <c r="F37" s="30"/>
      <c r="G37" s="37">
        <v>0</v>
      </c>
      <c r="H37" s="38">
        <f t="shared" si="0"/>
        <v>0</v>
      </c>
      <c r="I37" s="38">
        <f t="shared" si="1"/>
        <v>0</v>
      </c>
      <c r="J37" s="38">
        <f t="shared" si="2"/>
        <v>0</v>
      </c>
      <c r="K37" s="38">
        <f t="shared" si="3"/>
        <v>0</v>
      </c>
      <c r="L37" s="1">
        <f t="shared" si="4"/>
        <v>0</v>
      </c>
    </row>
    <row r="38" spans="1:12" s="26" customFormat="1" ht="81.75" customHeight="1" x14ac:dyDescent="0.2">
      <c r="A38" s="33">
        <v>20</v>
      </c>
      <c r="B38" s="71" t="s">
        <v>56</v>
      </c>
      <c r="C38" s="34"/>
      <c r="D38" s="35">
        <v>1</v>
      </c>
      <c r="E38" s="35" t="s">
        <v>34</v>
      </c>
      <c r="F38" s="30"/>
      <c r="G38" s="37">
        <v>0</v>
      </c>
      <c r="H38" s="38">
        <f t="shared" si="0"/>
        <v>0</v>
      </c>
      <c r="I38" s="38">
        <f t="shared" si="1"/>
        <v>0</v>
      </c>
      <c r="J38" s="38">
        <f t="shared" si="2"/>
        <v>0</v>
      </c>
      <c r="K38" s="38">
        <f t="shared" si="3"/>
        <v>0</v>
      </c>
      <c r="L38" s="1">
        <f t="shared" si="4"/>
        <v>0</v>
      </c>
    </row>
    <row r="39" spans="1:12" s="26" customFormat="1" ht="73.5" customHeight="1" x14ac:dyDescent="0.2">
      <c r="A39" s="33">
        <v>21</v>
      </c>
      <c r="B39" s="71" t="s">
        <v>57</v>
      </c>
      <c r="C39" s="34"/>
      <c r="D39" s="35">
        <v>1</v>
      </c>
      <c r="E39" s="35" t="s">
        <v>34</v>
      </c>
      <c r="F39" s="30"/>
      <c r="G39" s="37">
        <v>0</v>
      </c>
      <c r="H39" s="38">
        <f t="shared" si="0"/>
        <v>0</v>
      </c>
      <c r="I39" s="38">
        <f t="shared" si="1"/>
        <v>0</v>
      </c>
      <c r="J39" s="38">
        <f t="shared" si="2"/>
        <v>0</v>
      </c>
      <c r="K39" s="38">
        <f t="shared" si="3"/>
        <v>0</v>
      </c>
      <c r="L39" s="1">
        <f t="shared" si="4"/>
        <v>0</v>
      </c>
    </row>
    <row r="40" spans="1:12" s="26" customFormat="1" ht="84.75" customHeight="1" x14ac:dyDescent="0.2">
      <c r="A40" s="33">
        <v>22</v>
      </c>
      <c r="B40" s="71" t="s">
        <v>58</v>
      </c>
      <c r="C40" s="34"/>
      <c r="D40" s="35">
        <v>1</v>
      </c>
      <c r="E40" s="35" t="s">
        <v>34</v>
      </c>
      <c r="F40" s="30"/>
      <c r="G40" s="37">
        <v>0</v>
      </c>
      <c r="H40" s="38">
        <f t="shared" si="0"/>
        <v>0</v>
      </c>
      <c r="I40" s="38">
        <f t="shared" si="1"/>
        <v>0</v>
      </c>
      <c r="J40" s="38">
        <f t="shared" si="2"/>
        <v>0</v>
      </c>
      <c r="K40" s="38">
        <f t="shared" si="3"/>
        <v>0</v>
      </c>
      <c r="L40" s="1">
        <f t="shared" si="4"/>
        <v>0</v>
      </c>
    </row>
    <row r="41" spans="1:12" s="26" customFormat="1" ht="54.75" customHeight="1" x14ac:dyDescent="0.2">
      <c r="A41" s="33">
        <v>23</v>
      </c>
      <c r="B41" s="71" t="s">
        <v>59</v>
      </c>
      <c r="C41" s="34"/>
      <c r="D41" s="35">
        <v>1</v>
      </c>
      <c r="E41" s="35" t="s">
        <v>34</v>
      </c>
      <c r="F41" s="30"/>
      <c r="G41" s="37">
        <v>0</v>
      </c>
      <c r="H41" s="38">
        <f t="shared" si="0"/>
        <v>0</v>
      </c>
      <c r="I41" s="38">
        <f t="shared" si="1"/>
        <v>0</v>
      </c>
      <c r="J41" s="38">
        <f t="shared" si="2"/>
        <v>0</v>
      </c>
      <c r="K41" s="38">
        <f t="shared" si="3"/>
        <v>0</v>
      </c>
      <c r="L41" s="1">
        <f t="shared" si="4"/>
        <v>0</v>
      </c>
    </row>
    <row r="42" spans="1:12" s="26" customFormat="1" ht="55.5" customHeight="1" x14ac:dyDescent="0.2">
      <c r="A42" s="33">
        <v>24</v>
      </c>
      <c r="B42" s="71" t="s">
        <v>60</v>
      </c>
      <c r="C42" s="34"/>
      <c r="D42" s="35">
        <v>1</v>
      </c>
      <c r="E42" s="35" t="s">
        <v>34</v>
      </c>
      <c r="F42" s="30"/>
      <c r="G42" s="37">
        <v>0</v>
      </c>
      <c r="H42" s="38">
        <f t="shared" si="0"/>
        <v>0</v>
      </c>
      <c r="I42" s="38">
        <f t="shared" si="1"/>
        <v>0</v>
      </c>
      <c r="J42" s="38">
        <f t="shared" si="2"/>
        <v>0</v>
      </c>
      <c r="K42" s="38">
        <f t="shared" si="3"/>
        <v>0</v>
      </c>
      <c r="L42" s="1">
        <f t="shared" si="4"/>
        <v>0</v>
      </c>
    </row>
    <row r="43" spans="1:12" s="26" customFormat="1" ht="54" customHeight="1" x14ac:dyDescent="0.2">
      <c r="A43" s="33">
        <v>25</v>
      </c>
      <c r="B43" s="71" t="s">
        <v>61</v>
      </c>
      <c r="C43" s="34"/>
      <c r="D43" s="35">
        <v>1</v>
      </c>
      <c r="E43" s="35" t="s">
        <v>34</v>
      </c>
      <c r="F43" s="30"/>
      <c r="G43" s="37">
        <v>0</v>
      </c>
      <c r="H43" s="38">
        <f t="shared" si="0"/>
        <v>0</v>
      </c>
      <c r="I43" s="38">
        <f t="shared" si="1"/>
        <v>0</v>
      </c>
      <c r="J43" s="38">
        <f t="shared" si="2"/>
        <v>0</v>
      </c>
      <c r="K43" s="38">
        <f t="shared" si="3"/>
        <v>0</v>
      </c>
      <c r="L43" s="1">
        <f t="shared" si="4"/>
        <v>0</v>
      </c>
    </row>
    <row r="44" spans="1:12" s="26" customFormat="1" ht="63.75" customHeight="1" x14ac:dyDescent="0.2">
      <c r="A44" s="33">
        <v>26</v>
      </c>
      <c r="B44" s="71" t="s">
        <v>62</v>
      </c>
      <c r="C44" s="34"/>
      <c r="D44" s="35">
        <v>1</v>
      </c>
      <c r="E44" s="35" t="s">
        <v>34</v>
      </c>
      <c r="F44" s="30"/>
      <c r="G44" s="37">
        <v>0</v>
      </c>
      <c r="H44" s="38">
        <f t="shared" si="0"/>
        <v>0</v>
      </c>
      <c r="I44" s="38">
        <f t="shared" si="1"/>
        <v>0</v>
      </c>
      <c r="J44" s="38">
        <f t="shared" si="2"/>
        <v>0</v>
      </c>
      <c r="K44" s="38">
        <f t="shared" si="3"/>
        <v>0</v>
      </c>
      <c r="L44" s="1">
        <f t="shared" si="4"/>
        <v>0</v>
      </c>
    </row>
    <row r="45" spans="1:12" s="26" customFormat="1" ht="73.5" customHeight="1" x14ac:dyDescent="0.2">
      <c r="A45" s="33">
        <v>27</v>
      </c>
      <c r="B45" s="71" t="s">
        <v>63</v>
      </c>
      <c r="C45" s="34"/>
      <c r="D45" s="35">
        <v>1</v>
      </c>
      <c r="E45" s="35" t="s">
        <v>34</v>
      </c>
      <c r="F45" s="30"/>
      <c r="G45" s="37">
        <v>0</v>
      </c>
      <c r="H45" s="38">
        <f t="shared" si="0"/>
        <v>0</v>
      </c>
      <c r="I45" s="38">
        <f t="shared" si="1"/>
        <v>0</v>
      </c>
      <c r="J45" s="38">
        <f t="shared" si="2"/>
        <v>0</v>
      </c>
      <c r="K45" s="38">
        <f t="shared" si="3"/>
        <v>0</v>
      </c>
      <c r="L45" s="1">
        <f t="shared" si="4"/>
        <v>0</v>
      </c>
    </row>
    <row r="46" spans="1:12" s="26" customFormat="1" ht="73.5" customHeight="1" x14ac:dyDescent="0.2">
      <c r="A46" s="33">
        <v>28</v>
      </c>
      <c r="B46" s="71" t="s">
        <v>64</v>
      </c>
      <c r="C46" s="34"/>
      <c r="D46" s="35">
        <v>1</v>
      </c>
      <c r="E46" s="35" t="s">
        <v>34</v>
      </c>
      <c r="F46" s="30"/>
      <c r="G46" s="37">
        <v>0</v>
      </c>
      <c r="H46" s="38">
        <f t="shared" si="0"/>
        <v>0</v>
      </c>
      <c r="I46" s="38">
        <f t="shared" si="1"/>
        <v>0</v>
      </c>
      <c r="J46" s="38">
        <f t="shared" si="2"/>
        <v>0</v>
      </c>
      <c r="K46" s="38">
        <f t="shared" si="3"/>
        <v>0</v>
      </c>
      <c r="L46" s="1">
        <f t="shared" si="4"/>
        <v>0</v>
      </c>
    </row>
    <row r="47" spans="1:12" s="26" customFormat="1" ht="63.75" customHeight="1" x14ac:dyDescent="0.2">
      <c r="A47" s="33">
        <v>29</v>
      </c>
      <c r="B47" s="71" t="s">
        <v>65</v>
      </c>
      <c r="C47" s="34"/>
      <c r="D47" s="35">
        <v>1</v>
      </c>
      <c r="E47" s="35" t="s">
        <v>34</v>
      </c>
      <c r="F47" s="30"/>
      <c r="G47" s="37">
        <v>0</v>
      </c>
      <c r="H47" s="38">
        <f t="shared" si="0"/>
        <v>0</v>
      </c>
      <c r="I47" s="38">
        <f t="shared" si="1"/>
        <v>0</v>
      </c>
      <c r="J47" s="38">
        <f t="shared" si="2"/>
        <v>0</v>
      </c>
      <c r="K47" s="38">
        <f t="shared" si="3"/>
        <v>0</v>
      </c>
      <c r="L47" s="1">
        <f t="shared" si="4"/>
        <v>0</v>
      </c>
    </row>
    <row r="48" spans="1:12" s="26" customFormat="1" ht="52.5" customHeight="1" x14ac:dyDescent="0.2">
      <c r="A48" s="33">
        <v>30</v>
      </c>
      <c r="B48" s="71" t="s">
        <v>66</v>
      </c>
      <c r="C48" s="34"/>
      <c r="D48" s="35">
        <v>1</v>
      </c>
      <c r="E48" s="35" t="s">
        <v>34</v>
      </c>
      <c r="F48" s="30"/>
      <c r="G48" s="37">
        <v>0</v>
      </c>
      <c r="H48" s="38">
        <f t="shared" si="0"/>
        <v>0</v>
      </c>
      <c r="I48" s="38">
        <f t="shared" si="1"/>
        <v>0</v>
      </c>
      <c r="J48" s="38">
        <f t="shared" si="2"/>
        <v>0</v>
      </c>
      <c r="K48" s="38">
        <f t="shared" si="3"/>
        <v>0</v>
      </c>
      <c r="L48" s="1">
        <f t="shared" si="4"/>
        <v>0</v>
      </c>
    </row>
    <row r="49" spans="1:12" s="26" customFormat="1" ht="73.5" customHeight="1" x14ac:dyDescent="0.2">
      <c r="A49" s="33">
        <v>31</v>
      </c>
      <c r="B49" s="71" t="s">
        <v>67</v>
      </c>
      <c r="C49" s="34"/>
      <c r="D49" s="35">
        <v>1</v>
      </c>
      <c r="E49" s="35" t="s">
        <v>34</v>
      </c>
      <c r="F49" s="30"/>
      <c r="G49" s="37">
        <v>0</v>
      </c>
      <c r="H49" s="38">
        <f t="shared" si="0"/>
        <v>0</v>
      </c>
      <c r="I49" s="38">
        <f t="shared" si="1"/>
        <v>0</v>
      </c>
      <c r="J49" s="38">
        <f t="shared" si="2"/>
        <v>0</v>
      </c>
      <c r="K49" s="38">
        <f t="shared" si="3"/>
        <v>0</v>
      </c>
      <c r="L49" s="1">
        <f t="shared" si="4"/>
        <v>0</v>
      </c>
    </row>
    <row r="50" spans="1:12" s="26" customFormat="1" ht="73.5" customHeight="1" x14ac:dyDescent="0.2">
      <c r="A50" s="33">
        <v>32</v>
      </c>
      <c r="B50" s="71" t="s">
        <v>68</v>
      </c>
      <c r="C50" s="34"/>
      <c r="D50" s="35">
        <v>1</v>
      </c>
      <c r="E50" s="35" t="s">
        <v>34</v>
      </c>
      <c r="F50" s="30"/>
      <c r="G50" s="37">
        <v>0</v>
      </c>
      <c r="H50" s="38">
        <f t="shared" si="0"/>
        <v>0</v>
      </c>
      <c r="I50" s="38">
        <f t="shared" si="1"/>
        <v>0</v>
      </c>
      <c r="J50" s="38">
        <f t="shared" si="2"/>
        <v>0</v>
      </c>
      <c r="K50" s="38">
        <f t="shared" si="3"/>
        <v>0</v>
      </c>
      <c r="L50" s="1">
        <f t="shared" si="4"/>
        <v>0</v>
      </c>
    </row>
    <row r="51" spans="1:12" s="26" customFormat="1" ht="63.75" customHeight="1" x14ac:dyDescent="0.2">
      <c r="A51" s="33">
        <v>33</v>
      </c>
      <c r="B51" s="71" t="s">
        <v>69</v>
      </c>
      <c r="C51" s="34"/>
      <c r="D51" s="35">
        <v>1</v>
      </c>
      <c r="E51" s="35" t="s">
        <v>34</v>
      </c>
      <c r="F51" s="30"/>
      <c r="G51" s="37">
        <v>0</v>
      </c>
      <c r="H51" s="38">
        <f t="shared" si="0"/>
        <v>0</v>
      </c>
      <c r="I51" s="38">
        <f t="shared" si="1"/>
        <v>0</v>
      </c>
      <c r="J51" s="38">
        <f t="shared" si="2"/>
        <v>0</v>
      </c>
      <c r="K51" s="38">
        <f t="shared" si="3"/>
        <v>0</v>
      </c>
      <c r="L51" s="1">
        <f t="shared" si="4"/>
        <v>0</v>
      </c>
    </row>
    <row r="52" spans="1:12" s="26" customFormat="1" ht="45" customHeight="1" x14ac:dyDescent="0.2">
      <c r="A52" s="33">
        <v>34</v>
      </c>
      <c r="B52" s="71" t="s">
        <v>70</v>
      </c>
      <c r="C52" s="34"/>
      <c r="D52" s="35">
        <v>1</v>
      </c>
      <c r="E52" s="35" t="s">
        <v>34</v>
      </c>
      <c r="F52" s="30"/>
      <c r="G52" s="37">
        <v>0</v>
      </c>
      <c r="H52" s="38">
        <f t="shared" si="0"/>
        <v>0</v>
      </c>
      <c r="I52" s="38">
        <f t="shared" si="1"/>
        <v>0</v>
      </c>
      <c r="J52" s="38">
        <f t="shared" si="2"/>
        <v>0</v>
      </c>
      <c r="K52" s="38">
        <f t="shared" si="3"/>
        <v>0</v>
      </c>
      <c r="L52" s="1">
        <f t="shared" si="4"/>
        <v>0</v>
      </c>
    </row>
    <row r="53" spans="1:12" s="26" customFormat="1" ht="63" customHeight="1" x14ac:dyDescent="0.2">
      <c r="A53" s="33">
        <v>35</v>
      </c>
      <c r="B53" s="71" t="s">
        <v>71</v>
      </c>
      <c r="C53" s="34"/>
      <c r="D53" s="35">
        <v>1</v>
      </c>
      <c r="E53" s="35" t="s">
        <v>34</v>
      </c>
      <c r="F53" s="30"/>
      <c r="G53" s="37">
        <v>0</v>
      </c>
      <c r="H53" s="38">
        <f t="shared" si="0"/>
        <v>0</v>
      </c>
      <c r="I53" s="38">
        <f t="shared" si="1"/>
        <v>0</v>
      </c>
      <c r="J53" s="38">
        <f t="shared" si="2"/>
        <v>0</v>
      </c>
      <c r="K53" s="38">
        <f t="shared" si="3"/>
        <v>0</v>
      </c>
      <c r="L53" s="1">
        <f t="shared" si="4"/>
        <v>0</v>
      </c>
    </row>
    <row r="54" spans="1:12" s="26" customFormat="1" ht="50.25" customHeight="1" x14ac:dyDescent="0.2">
      <c r="A54" s="33">
        <v>36</v>
      </c>
      <c r="B54" s="71" t="s">
        <v>72</v>
      </c>
      <c r="C54" s="34"/>
      <c r="D54" s="35">
        <v>1</v>
      </c>
      <c r="E54" s="35" t="s">
        <v>34</v>
      </c>
      <c r="F54" s="30"/>
      <c r="G54" s="37">
        <v>0</v>
      </c>
      <c r="H54" s="38">
        <f t="shared" si="0"/>
        <v>0</v>
      </c>
      <c r="I54" s="38">
        <f t="shared" si="1"/>
        <v>0</v>
      </c>
      <c r="J54" s="38">
        <f t="shared" si="2"/>
        <v>0</v>
      </c>
      <c r="K54" s="38">
        <f t="shared" si="3"/>
        <v>0</v>
      </c>
      <c r="L54" s="1">
        <f t="shared" si="4"/>
        <v>0</v>
      </c>
    </row>
    <row r="55" spans="1:12" s="26" customFormat="1" ht="66.75" customHeight="1" x14ac:dyDescent="0.2">
      <c r="A55" s="33">
        <v>37</v>
      </c>
      <c r="B55" s="71" t="s">
        <v>73</v>
      </c>
      <c r="C55" s="34"/>
      <c r="D55" s="35">
        <v>1</v>
      </c>
      <c r="E55" s="35" t="s">
        <v>34</v>
      </c>
      <c r="F55" s="30"/>
      <c r="G55" s="37">
        <v>0</v>
      </c>
      <c r="H55" s="38">
        <f t="shared" si="0"/>
        <v>0</v>
      </c>
      <c r="I55" s="38">
        <f t="shared" si="1"/>
        <v>0</v>
      </c>
      <c r="J55" s="38">
        <f t="shared" si="2"/>
        <v>0</v>
      </c>
      <c r="K55" s="38">
        <f t="shared" si="3"/>
        <v>0</v>
      </c>
      <c r="L55" s="1">
        <f t="shared" si="4"/>
        <v>0</v>
      </c>
    </row>
    <row r="56" spans="1:12" s="26" customFormat="1" ht="91.5" customHeight="1" x14ac:dyDescent="0.2">
      <c r="A56" s="33">
        <v>38</v>
      </c>
      <c r="B56" s="71" t="s">
        <v>74</v>
      </c>
      <c r="C56" s="34"/>
      <c r="D56" s="35">
        <v>1</v>
      </c>
      <c r="E56" s="35" t="s">
        <v>34</v>
      </c>
      <c r="F56" s="30"/>
      <c r="G56" s="37">
        <v>0</v>
      </c>
      <c r="H56" s="38">
        <f t="shared" si="0"/>
        <v>0</v>
      </c>
      <c r="I56" s="38">
        <f t="shared" si="1"/>
        <v>0</v>
      </c>
      <c r="J56" s="38">
        <f t="shared" si="2"/>
        <v>0</v>
      </c>
      <c r="K56" s="38">
        <f t="shared" si="3"/>
        <v>0</v>
      </c>
      <c r="L56" s="1">
        <f t="shared" si="4"/>
        <v>0</v>
      </c>
    </row>
    <row r="57" spans="1:12" s="26" customFormat="1" ht="108" customHeight="1" x14ac:dyDescent="0.2">
      <c r="A57" s="33">
        <v>39</v>
      </c>
      <c r="B57" s="71" t="s">
        <v>75</v>
      </c>
      <c r="C57" s="34"/>
      <c r="D57" s="35">
        <v>1</v>
      </c>
      <c r="E57" s="35" t="s">
        <v>34</v>
      </c>
      <c r="F57" s="30"/>
      <c r="G57" s="37">
        <v>0</v>
      </c>
      <c r="H57" s="38">
        <f t="shared" si="0"/>
        <v>0</v>
      </c>
      <c r="I57" s="38">
        <f t="shared" si="1"/>
        <v>0</v>
      </c>
      <c r="J57" s="38">
        <f t="shared" si="2"/>
        <v>0</v>
      </c>
      <c r="K57" s="38">
        <f t="shared" si="3"/>
        <v>0</v>
      </c>
      <c r="L57" s="1">
        <f t="shared" si="4"/>
        <v>0</v>
      </c>
    </row>
    <row r="58" spans="1:12" s="26" customFormat="1" ht="42" customHeight="1" thickBot="1" x14ac:dyDescent="0.25">
      <c r="A58" s="22"/>
      <c r="B58" s="69"/>
      <c r="C58" s="69"/>
      <c r="D58" s="69"/>
      <c r="E58" s="69"/>
      <c r="F58" s="69"/>
      <c r="G58" s="69"/>
      <c r="H58" s="69"/>
      <c r="I58" s="69"/>
      <c r="J58" s="70"/>
      <c r="K58" s="32" t="s">
        <v>23</v>
      </c>
      <c r="L58" s="36">
        <f>SUMIF(G:G,0%,J:J)</f>
        <v>0</v>
      </c>
    </row>
    <row r="59" spans="1:12" s="26" customFormat="1" ht="39" customHeight="1" thickBot="1" x14ac:dyDescent="0.25">
      <c r="A59" s="58" t="s">
        <v>25</v>
      </c>
      <c r="B59" s="59"/>
      <c r="C59" s="59"/>
      <c r="D59" s="59"/>
      <c r="E59" s="59"/>
      <c r="F59" s="59"/>
      <c r="G59" s="59"/>
      <c r="H59" s="59"/>
      <c r="I59" s="59"/>
      <c r="J59" s="60"/>
      <c r="K59" s="10" t="s">
        <v>10</v>
      </c>
      <c r="L59" s="3">
        <f>SUMIF(G:G,5%,J:J)</f>
        <v>0</v>
      </c>
    </row>
    <row r="60" spans="1:12" s="26" customFormat="1" ht="57" customHeight="1" x14ac:dyDescent="0.2">
      <c r="A60" s="56" t="s">
        <v>36</v>
      </c>
      <c r="B60" s="56"/>
      <c r="C60" s="56"/>
      <c r="D60" s="56"/>
      <c r="E60" s="56"/>
      <c r="F60" s="56"/>
      <c r="G60" s="56"/>
      <c r="H60" s="56"/>
      <c r="I60" s="56"/>
      <c r="J60" s="56"/>
      <c r="K60" s="6" t="s">
        <v>11</v>
      </c>
      <c r="L60" s="3">
        <f>SUMIF(G:G,19%,J:J)</f>
        <v>0</v>
      </c>
    </row>
    <row r="61" spans="1:12" s="26" customFormat="1" ht="30.6" customHeight="1" x14ac:dyDescent="0.2">
      <c r="A61" s="57"/>
      <c r="B61" s="57"/>
      <c r="C61" s="57"/>
      <c r="D61" s="57"/>
      <c r="E61" s="57"/>
      <c r="F61" s="57"/>
      <c r="G61" s="57"/>
      <c r="H61" s="57"/>
      <c r="I61" s="57"/>
      <c r="J61" s="57"/>
      <c r="K61" s="7" t="s">
        <v>7</v>
      </c>
      <c r="L61" s="4">
        <f>SUM(L58:L60)</f>
        <v>0</v>
      </c>
    </row>
    <row r="62" spans="1:12" s="26" customFormat="1" ht="23.25" customHeight="1" x14ac:dyDescent="0.2">
      <c r="A62" s="57"/>
      <c r="B62" s="57"/>
      <c r="C62" s="57"/>
      <c r="D62" s="57"/>
      <c r="E62" s="57"/>
      <c r="F62" s="57"/>
      <c r="G62" s="57"/>
      <c r="H62" s="57"/>
      <c r="I62" s="57"/>
      <c r="J62" s="57"/>
      <c r="K62" s="8" t="s">
        <v>12</v>
      </c>
      <c r="L62" s="5">
        <f>ROUND(L59*5%,0)</f>
        <v>0</v>
      </c>
    </row>
    <row r="63" spans="1:12" s="26" customFormat="1" ht="22.9" customHeight="1" x14ac:dyDescent="0.2">
      <c r="A63" s="57"/>
      <c r="B63" s="57"/>
      <c r="C63" s="57"/>
      <c r="D63" s="57"/>
      <c r="E63" s="57"/>
      <c r="F63" s="57"/>
      <c r="G63" s="57"/>
      <c r="H63" s="57"/>
      <c r="I63" s="57"/>
      <c r="J63" s="57"/>
      <c r="K63" s="8" t="s">
        <v>13</v>
      </c>
      <c r="L63" s="3">
        <f>ROUND(L60*19%,0)</f>
        <v>0</v>
      </c>
    </row>
    <row r="64" spans="1:12" s="26" customFormat="1" ht="40.5" customHeight="1" x14ac:dyDescent="0.2">
      <c r="A64" s="57"/>
      <c r="B64" s="57"/>
      <c r="C64" s="57"/>
      <c r="D64" s="57"/>
      <c r="E64" s="57"/>
      <c r="F64" s="57"/>
      <c r="G64" s="57"/>
      <c r="H64" s="57"/>
      <c r="I64" s="57"/>
      <c r="J64" s="57"/>
      <c r="K64" s="7" t="s">
        <v>14</v>
      </c>
      <c r="L64" s="4">
        <f>SUM(L62:L63)</f>
        <v>0</v>
      </c>
    </row>
    <row r="65" spans="1:12" s="26" customFormat="1" ht="28.9" customHeight="1" x14ac:dyDescent="0.2">
      <c r="A65" s="57"/>
      <c r="B65" s="57"/>
      <c r="C65" s="57"/>
      <c r="D65" s="57"/>
      <c r="E65" s="57"/>
      <c r="F65" s="57"/>
      <c r="G65" s="57"/>
      <c r="H65" s="57"/>
      <c r="I65" s="57"/>
      <c r="J65" s="57"/>
      <c r="K65" s="9" t="s">
        <v>15</v>
      </c>
      <c r="L65" s="4">
        <f>+L61+L64</f>
        <v>0</v>
      </c>
    </row>
    <row r="68" spans="1:12" x14ac:dyDescent="0.25">
      <c r="B68" s="29"/>
      <c r="C68" s="29"/>
    </row>
    <row r="69" spans="1:12" x14ac:dyDescent="0.25">
      <c r="B69" s="67"/>
      <c r="C69" s="67"/>
    </row>
    <row r="70" spans="1:12" ht="15.75" thickBot="1" x14ac:dyDescent="0.3">
      <c r="B70" s="68"/>
      <c r="C70" s="68"/>
    </row>
    <row r="71" spans="1:12" x14ac:dyDescent="0.25">
      <c r="B71" s="62" t="s">
        <v>20</v>
      </c>
      <c r="C71" s="62"/>
    </row>
    <row r="73" spans="1:12" x14ac:dyDescent="0.25">
      <c r="A73" s="27" t="s">
        <v>33</v>
      </c>
    </row>
  </sheetData>
  <sheetProtection algorithmName="SHA-512" hashValue="91g0MspjTLAn2gjGTSzfw+E9iG8ZC3naM9c3O8rPceeecARFKSIIWX7eOFGoB90/YoEUc3P40qnrZvfutFWv5w==" saltValue="kqIlSo3e7yW1o08EzKQfsA==" spinCount="100000" sheet="1" selectLockedCells="1"/>
  <mergeCells count="17">
    <mergeCell ref="A60:J65"/>
    <mergeCell ref="A59:J59"/>
    <mergeCell ref="A9:B9"/>
    <mergeCell ref="B71:C71"/>
    <mergeCell ref="D13:G13"/>
    <mergeCell ref="D15:G15"/>
    <mergeCell ref="F9:G9"/>
    <mergeCell ref="J9:K9"/>
    <mergeCell ref="B69:C70"/>
    <mergeCell ref="B58:J58"/>
    <mergeCell ref="K2:L5"/>
    <mergeCell ref="A2:A5"/>
    <mergeCell ref="D11:G11"/>
    <mergeCell ref="A11:B15"/>
    <mergeCell ref="B2:J2"/>
    <mergeCell ref="B3:J3"/>
    <mergeCell ref="B4:J5"/>
  </mergeCells>
  <dataValidations count="1">
    <dataValidation type="whole" allowBlank="1" showInputMessage="1" showErrorMessage="1" sqref="F19:F57"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2022-05-16T23:38:15Z</dcterms:modified>
</cp:coreProperties>
</file>