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3. GESTION CONTRACTUAL 2022/INV_079 F-CD- 086 FUMIGACION/PUBLICACION/"/>
    </mc:Choice>
  </mc:AlternateContent>
  <xr:revisionPtr revIDLastSave="104" documentId="11_329E22FC02D491428669EA2286FCF28680E798EF" xr6:coauthVersionLast="47" xr6:coauthVersionMax="47" xr10:uidLastSave="{2E6D2C42-190B-408E-B09F-BEA7FF1B58A5}"/>
  <bookViews>
    <workbookView showHorizontalScroll="0" showVerticalScroll="0" showSheetTabs="0" xWindow="-120" yWindow="-120" windowWidth="21840" windowHeight="13140" xr2:uid="{00000000-000D-0000-FFFF-FFFF00000000}"/>
  </bookViews>
  <sheets>
    <sheet name="Hoja1" sheetId="1" r:id="rId1"/>
    <sheet name="Hoja2" sheetId="2" state="hidden" r:id="rId2"/>
  </sheets>
  <definedNames>
    <definedName name="_xlnm.Print_Area" localSheetId="0">Hoja1!$A$1:$L$35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<sst xmlns="http://schemas.openxmlformats.org/spreadsheetml/2006/main" count="39" uniqueCount="38">
  <si>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</si>
  <si>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</si>
  <si>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</si>
  <si>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</si>
  <si>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</si>
  <si>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</si>
  <si>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</si>
  <si>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</si>
  <si>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</si>
  <si>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</si>
  <si>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</si>
  <si>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</si>
  <si>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</si>
  <si>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</si>
  <si>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</si>
  <si>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</si>
  <si>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</si>
  <si>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</si>
  <si>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</si>
  <si>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</si>
  <si>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</si>
  <si>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</si>
  <si>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</si>
  <si>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</si>
  <si>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</si>
  <si>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</si>
  <si>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</si>
  <si>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</si>
  <si>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</si>
  <si>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</si>
  <si>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</si>
  <si>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</si>
  <si>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</si>
  <si>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</si>
  <si>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</si>
  <si>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32.1-46.13</t>
  </si>
  <si>
    <t>•	Servicio de limpieza, desinfección, fumigación y desodorización en los depósitos de los Archivos de la Universidad de Cundinamarca, por medio de un proceso de termo nebulización (Nebulización), la dosis a aplicar debe ser certificadas por la Secretaria de Salud, (las normas de salud ocupacional en lo referente en el uso y manipulación de productor y/o sustancias químicas) 
•	Limpieza de cajas, (utilizar aspiradora) 
•	Limpieza de estantería (bayetilla humedecida con una solución de agua con Alcohol) 
•	Elementos de seguridad en cuanto a los aspectos de salud ocupacional, se requiere que los operarios utilicen rigurosamente los elementos de protección personal como guantes desechables (de látex o de nitrilo), overoles o batas de manga larga, gorros desechables, gafas protectoras plásticas transparentes y tapabocas o respiradores desechables. El uso de estos elementos de protección personal ayuda a prevenir enfermedades virales y bacteriales. 
Las áreas a fumigar:  
1.	Archivo Central: 165,11 metros cuadrados. 
2.	Archivo Secretaría General: 19,85 metros cuadrados
3.	Archivo Tesorería 14,51. metros cuadrados. 
4.	Archivo Admisiones: 12,74 metros cuadrados. 
5.	Archivo Talento Humano Bloque Administrativo: 13,96 metros cuadrados. 
6.	Archivo Talento Humano Bloque D: 13,56 metros cuadrados. 
7.	Archivo Compras: 20 56 metros cuadrados 
8.	Archivo de Jurídica:15 metros cuadrados 
9.	Archivo SST (por las Historias Clínicas) 
10.	Archivo de Control Disciplinario: 22 metros Cuadrados 
11.	Archivo de Proyectos Especiales y Relaciones Interinstitucionales: 20 metros Cuadrados. 
12.	Archivo Seccional Ubaté: 69,62 metros cuadrados. 
13.	Archivo Seccional Girardot: Depósitos A: 13,07 metros cuadrados. 
14.	Archivo Seccional Girardot: Depósitos B: 24,39 metros cuadrados. 
15.	Archivo Extensión Chía: 11,17 metros cuadrados. 
16.	Archivo Extensión Facatativá: 87,31 metros cuadrados. 
17.	Archivo Extensión Soacha: 19,42 metros cuadrados. 
18.	Archivo Extensión Zipaquirá: 22,55 metros cuadrados.</t>
  </si>
  <si>
    <t>METROS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</si>
</sst>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1" formatCode="_-* #,##0_-;\-* #,##0_-;_-* &quot;-&quot;_-;_-@_-"/>
    <numFmt numFmtId="43" formatCode="_-* #,##0.00_-;\-* #,##0.00_-;_-* &quot;-&quot;??_-;_-@_-"/>
    <numFmt numFmtId="164" formatCode="_-&quot;$&quot;\ * #,##0.00_-;\-&quot;$&quot;\ * #,##0.00_-;_-&quot;$&quot;\ *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Arial"/>
      <family val="2"/>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2" fontId="5" fillId="0" borderId="0" applyFont="0" applyFill="0" applyBorder="0" applyAlignment="0" applyProtection="0"/>
  </cellStyleXfs>
  <cellXfs count="71">
    <xf numFmtId="0" fontId="0" fillId="0" borderId="0" xfId="0"/>
    <xf numFmtId="43" fontId="3" fillId="0" borderId="1" xfId="3" applyFont="1" applyFill="1" applyBorder="1" applyAlignment="1" applyProtection="1">
      <alignment horizontal="center"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3" xfId="0" applyFont="1" applyFill="1" applyBorder="1" applyAlignment="1" applyProtection="1">
      <alignment horizontal="left" vertical="center" wrapText="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4"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3" xfId="0" applyFont="1" applyFill="1" applyBorder="1" applyAlignment="1" applyProtection="1">
      <alignment horizontal="center" vertical="center"/>
      <protection hidden="1"/>
    </xf>
    <xf numFmtId="0" fontId="1" fillId="0" borderId="20"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164" fontId="3" fillId="0" borderId="1" xfId="46" applyNumberFormat="1" applyFont="1" applyFill="1" applyBorder="1" applyAlignment="1" applyProtection="1">
      <alignment vertical="center"/>
      <protection hidden="1"/>
    </xf>
    <xf numFmtId="0" fontId="1" fillId="0" borderId="20" xfId="0" applyFont="1" applyBorder="1" applyAlignment="1">
      <alignment horizontal="center" vertical="center" wrapText="1"/>
    </xf>
    <xf numFmtId="0" fontId="4" fillId="0" borderId="31" xfId="0" applyFont="1" applyBorder="1" applyAlignment="1" applyProtection="1">
      <alignment horizontal="center" vertical="center" wrapText="1"/>
      <protection hidden="1"/>
    </xf>
    <xf numFmtId="0" fontId="4" fillId="0" borderId="32" xfId="0" applyFont="1" applyBorder="1" applyAlignment="1" applyProtection="1">
      <alignment horizontal="center" vertical="center" wrapText="1"/>
      <protection hidden="1"/>
    </xf>
    <xf numFmtId="0" fontId="4" fillId="0" borderId="33" xfId="0" applyFont="1" applyBorder="1" applyAlignment="1" applyProtection="1">
      <alignment horizontal="center" vertical="center" wrapText="1"/>
      <protection hidden="1"/>
    </xf>
    <xf numFmtId="0" fontId="4" fillId="0" borderId="34" xfId="0" applyFont="1" applyBorder="1" applyAlignment="1" applyProtection="1">
      <alignment horizontal="center" vertical="center" wrapText="1"/>
      <protection hidden="1"/>
    </xf>
    <xf numFmtId="0" fontId="4" fillId="0" borderId="35" xfId="0" applyFont="1" applyBorder="1" applyAlignment="1" applyProtection="1">
      <alignment horizontal="center" vertical="center" wrapText="1"/>
      <protection hidden="1"/>
    </xf>
    <xf numFmtId="0" fontId="4" fillId="0" borderId="36" xfId="0" applyFont="1" applyBorder="1" applyAlignment="1" applyProtection="1">
      <alignment horizontal="center" vertical="center" wrapText="1"/>
      <protection hidden="1"/>
    </xf>
    <xf numFmtId="0" fontId="2" fillId="0" borderId="2" xfId="0" applyFont="1" applyBorder="1" applyAlignment="1" applyProtection="1">
      <alignment vertical="top" wrapText="1"/>
      <protection hidden="1"/>
    </xf>
    <xf numFmtId="0" fontId="8" fillId="3" borderId="4" xfId="0" applyFont="1" applyFill="1" applyBorder="1" applyAlignment="1" applyProtection="1">
      <alignment horizontal="center" vertical="center" wrapText="1"/>
      <protection hidden="1"/>
    </xf>
    <xf numFmtId="0" fontId="8" fillId="3" borderId="5" xfId="0" applyFont="1" applyFill="1" applyBorder="1" applyAlignment="1" applyProtection="1">
      <alignment horizontal="center" vertical="center" wrapText="1"/>
      <protection hidden="1"/>
    </xf>
    <xf numFmtId="0" fontId="8" fillId="3" borderId="14"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7"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protection hidden="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hidden="1"/>
    </xf>
    <xf numFmtId="0" fontId="3" fillId="2" borderId="30" xfId="0" applyFont="1" applyFill="1" applyBorder="1" applyAlignment="1" applyProtection="1">
      <alignment horizontal="center" vertical="center" wrapText="1"/>
      <protection hidden="1"/>
    </xf>
    <xf numFmtId="0" fontId="29" fillId="0" borderId="20" xfId="0" applyFont="1" applyBorder="1" applyAlignment="1">
      <alignment horizontal="lef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0]" xfId="46" builtinId="7"/>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view="pageBreakPreview" topLeftCell="A22" zoomScale="70" zoomScaleNormal="70" zoomScaleSheetLayoutView="70" zoomScalePageLayoutView="55" workbookViewId="0">
      <selection activeCell="E19" sqref="E19"/>
    </sheetView>
  </sheetViews>
  <sheetFormatPr baseColWidth="10" defaultColWidth="11.42578125" defaultRowHeight="15" x14ac:dyDescent="0.25"/>
  <cols>
    <col min="1" max="1" width="10.7109375" style="16" customWidth="1"/>
    <col min="2" max="2" width="74.85546875" style="16" customWidth="1"/>
    <col min="3" max="3" width="13.42578125" style="16" customWidth="1"/>
    <col min="4" max="4" width="13.28515625" style="16" customWidth="1"/>
    <col min="5" max="5" width="15" style="16" customWidth="1"/>
    <col min="6" max="6" width="13.5703125" style="16" customWidth="1"/>
    <col min="7" max="7" width="12.85546875" style="16" customWidth="1"/>
    <col min="8" max="8" width="15" style="16" customWidth="1"/>
    <col min="9" max="9" width="15" style="18" customWidth="1"/>
    <col min="10" max="10" width="16.7109375" style="18" customWidth="1"/>
    <col min="11" max="11" width="14.7109375" style="18" customWidth="1"/>
    <col min="12" max="12" width="18.7109375" style="18" customWidth="1"/>
    <col min="13" max="16384" width="11.42578125" style="18"/>
  </cols>
  <sheetData>
    <row r="1" spans="1:12" x14ac:dyDescent="0.25">
      <c r="F1" s="17"/>
    </row>
    <row r="2" spans="1:12" ht="15.75" customHeight="1" x14ac:dyDescent="0.25">
      <c r="A2" s="44"/>
      <c r="B2" s="54" t="s">
        <v>0</v>
      </c>
      <c r="C2" s="54"/>
      <c r="D2" s="54"/>
      <c r="E2" s="54"/>
      <c r="F2" s="54"/>
      <c r="G2" s="54"/>
      <c r="H2" s="54"/>
      <c r="I2" s="54"/>
      <c r="J2" s="54"/>
      <c r="K2" s="38" t="s">
        <v>28</v>
      </c>
      <c r="L2" s="39"/>
    </row>
    <row r="3" spans="1:12" ht="15.75" customHeight="1" x14ac:dyDescent="0.25">
      <c r="A3" s="44"/>
      <c r="B3" s="54" t="s">
        <v>1</v>
      </c>
      <c r="C3" s="54"/>
      <c r="D3" s="54"/>
      <c r="E3" s="54"/>
      <c r="F3" s="54"/>
      <c r="G3" s="54"/>
      <c r="H3" s="54"/>
      <c r="I3" s="54"/>
      <c r="J3" s="54"/>
      <c r="K3" s="40"/>
      <c r="L3" s="41"/>
    </row>
    <row r="4" spans="1:12" ht="16.5" customHeight="1" x14ac:dyDescent="0.25">
      <c r="A4" s="44"/>
      <c r="B4" s="54" t="s">
        <v>33</v>
      </c>
      <c r="C4" s="54"/>
      <c r="D4" s="54"/>
      <c r="E4" s="54"/>
      <c r="F4" s="54"/>
      <c r="G4" s="54"/>
      <c r="H4" s="54"/>
      <c r="I4" s="54"/>
      <c r="J4" s="54"/>
      <c r="K4" s="40"/>
      <c r="L4" s="41"/>
    </row>
    <row r="5" spans="1:12" ht="15" customHeight="1" x14ac:dyDescent="0.25">
      <c r="A5" s="44"/>
      <c r="B5" s="54"/>
      <c r="C5" s="54"/>
      <c r="D5" s="54"/>
      <c r="E5" s="54"/>
      <c r="F5" s="54"/>
      <c r="G5" s="54"/>
      <c r="H5" s="54"/>
      <c r="I5" s="54"/>
      <c r="J5" s="54"/>
      <c r="K5" s="42"/>
      <c r="L5" s="43"/>
    </row>
    <row r="7" spans="1:12" x14ac:dyDescent="0.25">
      <c r="A7" s="19" t="s">
        <v>32</v>
      </c>
    </row>
    <row r="8" spans="1:12" x14ac:dyDescent="0.25">
      <c r="A8" s="20" t="s">
        <v>31</v>
      </c>
    </row>
    <row r="9" spans="1:12" ht="25.5" customHeight="1" x14ac:dyDescent="0.25">
      <c r="A9" s="60" t="s">
        <v>30</v>
      </c>
      <c r="B9" s="60"/>
      <c r="C9" s="21"/>
      <c r="E9" s="22" t="s">
        <v>21</v>
      </c>
      <c r="F9" s="62"/>
      <c r="G9" s="63"/>
      <c r="I9" s="23" t="s">
        <v>16</v>
      </c>
      <c r="J9" s="64"/>
      <c r="K9" s="65"/>
    </row>
    <row r="10" spans="1:12" ht="15.75" thickBot="1" x14ac:dyDescent="0.3">
      <c r="A10" s="21"/>
      <c r="B10" s="21"/>
      <c r="C10" s="21"/>
      <c r="E10" s="24"/>
      <c r="F10" s="24"/>
      <c r="G10" s="24"/>
      <c r="I10" s="25"/>
      <c r="J10" s="26"/>
      <c r="K10" s="26"/>
    </row>
    <row r="11" spans="1:12" ht="30.75" customHeight="1" thickBot="1" x14ac:dyDescent="0.3">
      <c r="A11" s="48" t="s">
        <v>27</v>
      </c>
      <c r="B11" s="49"/>
      <c r="C11" s="27"/>
      <c r="D11" s="45" t="s">
        <v>17</v>
      </c>
      <c r="E11" s="46"/>
      <c r="F11" s="46"/>
      <c r="G11" s="47"/>
      <c r="H11" s="11"/>
      <c r="I11" s="25"/>
    </row>
    <row r="12" spans="1:12" ht="15.75" thickBot="1" x14ac:dyDescent="0.3">
      <c r="A12" s="50"/>
      <c r="B12" s="51"/>
      <c r="C12" s="27"/>
      <c r="D12" s="28"/>
      <c r="E12" s="24"/>
      <c r="F12" s="24"/>
      <c r="G12" s="24"/>
      <c r="I12" s="25"/>
    </row>
    <row r="13" spans="1:12" ht="30" customHeight="1" thickBot="1" x14ac:dyDescent="0.3">
      <c r="A13" s="50"/>
      <c r="B13" s="51"/>
      <c r="C13" s="27"/>
      <c r="D13" s="45" t="s">
        <v>18</v>
      </c>
      <c r="E13" s="46"/>
      <c r="F13" s="46"/>
      <c r="G13" s="47"/>
      <c r="H13" s="11"/>
      <c r="I13" s="25"/>
    </row>
    <row r="14" spans="1:12" ht="18.75" customHeight="1" thickBot="1" x14ac:dyDescent="0.3">
      <c r="A14" s="50"/>
      <c r="B14" s="51"/>
      <c r="C14" s="27"/>
      <c r="E14" s="24"/>
      <c r="F14" s="24"/>
      <c r="G14" s="24"/>
      <c r="I14" s="25"/>
    </row>
    <row r="15" spans="1:12" ht="24" customHeight="1" thickBot="1" x14ac:dyDescent="0.3">
      <c r="A15" s="52"/>
      <c r="B15" s="53"/>
      <c r="C15" s="27"/>
      <c r="D15" s="45" t="s">
        <v>22</v>
      </c>
      <c r="E15" s="46"/>
      <c r="F15" s="46"/>
      <c r="G15" s="47"/>
      <c r="H15" s="11"/>
      <c r="I15" s="25"/>
      <c r="J15" s="26"/>
      <c r="K15" s="26"/>
    </row>
    <row r="16" spans="1:12" x14ac:dyDescent="0.25">
      <c r="A16" s="21"/>
      <c r="B16" s="21"/>
      <c r="C16" s="21"/>
      <c r="E16" s="24"/>
      <c r="F16" s="24"/>
      <c r="G16" s="24"/>
      <c r="I16" s="25"/>
      <c r="J16" s="26"/>
      <c r="K16" s="26"/>
    </row>
    <row r="18" spans="1:12" s="32" customFormat="1" ht="38.25" x14ac:dyDescent="0.25">
      <c r="A18" s="29" t="s">
        <v>29</v>
      </c>
      <c r="B18" s="29" t="s">
        <v>2</v>
      </c>
      <c r="C18" s="29" t="s">
        <v>19</v>
      </c>
      <c r="D18" s="29" t="s">
        <v>3</v>
      </c>
      <c r="E18" s="29" t="s">
        <v>24</v>
      </c>
      <c r="F18" s="30" t="s">
        <v>4</v>
      </c>
      <c r="G18" s="31" t="s">
        <v>26</v>
      </c>
      <c r="H18" s="30" t="s">
        <v>5</v>
      </c>
      <c r="I18" s="30" t="s">
        <v>6</v>
      </c>
      <c r="J18" s="30" t="s">
        <v>7</v>
      </c>
      <c r="K18" s="30" t="s">
        <v>8</v>
      </c>
      <c r="L18" s="30" t="s">
        <v>9</v>
      </c>
    </row>
    <row r="19" spans="1:12" s="32" customFormat="1" ht="408.75" customHeight="1" x14ac:dyDescent="0.25">
      <c r="A19" s="33">
        <v>1</v>
      </c>
      <c r="B19" s="70" t="s">
        <v>36</v>
      </c>
      <c r="C19" s="13"/>
      <c r="D19" s="37">
        <v>2</v>
      </c>
      <c r="E19" s="34" t="s">
        <v>37</v>
      </c>
      <c r="F19" s="14"/>
      <c r="G19" s="15">
        <v>0.19</v>
      </c>
      <c r="H19" s="1">
        <f>+ROUND(F19*G19,0)</f>
        <v>0</v>
      </c>
      <c r="I19" s="1">
        <f>ROUND(F19+H19,0)</f>
        <v>0</v>
      </c>
      <c r="J19" s="1">
        <f>ROUND(F19*D19,0)</f>
        <v>0</v>
      </c>
      <c r="K19" s="1">
        <f>ROUND(J19*G19,0)</f>
        <v>0</v>
      </c>
      <c r="L19" s="36">
        <f>ROUND(J19+K19,0)</f>
        <v>0</v>
      </c>
    </row>
    <row r="20" spans="1:12" s="32" customFormat="1" ht="42" customHeight="1" thickBot="1" x14ac:dyDescent="0.25">
      <c r="A20" s="27"/>
      <c r="B20" s="68"/>
      <c r="C20" s="68"/>
      <c r="D20" s="68"/>
      <c r="E20" s="68"/>
      <c r="F20" s="68"/>
      <c r="G20" s="68"/>
      <c r="H20" s="68"/>
      <c r="I20" s="68"/>
      <c r="J20" s="69"/>
      <c r="K20" s="6" t="s">
        <v>23</v>
      </c>
      <c r="L20" s="3">
        <f>SUMIF(G:G,0%,J:J)</f>
        <v>0</v>
      </c>
    </row>
    <row r="21" spans="1:12" s="32" customFormat="1" ht="39" customHeight="1" thickBot="1" x14ac:dyDescent="0.25">
      <c r="A21" s="57" t="s">
        <v>25</v>
      </c>
      <c r="B21" s="58"/>
      <c r="C21" s="58"/>
      <c r="D21" s="58"/>
      <c r="E21" s="58"/>
      <c r="F21" s="58"/>
      <c r="G21" s="58"/>
      <c r="H21" s="58"/>
      <c r="I21" s="58"/>
      <c r="J21" s="59"/>
      <c r="K21" s="10" t="s">
        <v>10</v>
      </c>
      <c r="L21" s="3">
        <f>SUMIF(G:G,5%,J:J)</f>
        <v>0</v>
      </c>
    </row>
    <row r="22" spans="1:12" s="32" customFormat="1" ht="57" customHeight="1" x14ac:dyDescent="0.2">
      <c r="A22" s="55" t="s">
        <v>34</v>
      </c>
      <c r="B22" s="55"/>
      <c r="C22" s="55"/>
      <c r="D22" s="55"/>
      <c r="E22" s="55"/>
      <c r="F22" s="55"/>
      <c r="G22" s="55"/>
      <c r="H22" s="55"/>
      <c r="I22" s="55"/>
      <c r="J22" s="55"/>
      <c r="K22" s="6" t="s">
        <v>11</v>
      </c>
      <c r="L22" s="3">
        <f>SUMIF(G:G,19%,J:J)</f>
        <v>0</v>
      </c>
    </row>
    <row r="23" spans="1:12" s="32" customFormat="1" ht="30.6" customHeight="1" x14ac:dyDescent="0.2">
      <c r="A23" s="56"/>
      <c r="B23" s="56"/>
      <c r="C23" s="56"/>
      <c r="D23" s="56"/>
      <c r="E23" s="56"/>
      <c r="F23" s="56"/>
      <c r="G23" s="56"/>
      <c r="H23" s="56"/>
      <c r="I23" s="56"/>
      <c r="J23" s="56"/>
      <c r="K23" s="7" t="s">
        <v>7</v>
      </c>
      <c r="L23" s="4">
        <f>SUM(L20:L22)</f>
        <v>0</v>
      </c>
    </row>
    <row r="24" spans="1:12" s="32" customFormat="1" ht="23.25" customHeight="1" x14ac:dyDescent="0.2">
      <c r="A24" s="56"/>
      <c r="B24" s="56"/>
      <c r="C24" s="56"/>
      <c r="D24" s="56"/>
      <c r="E24" s="56"/>
      <c r="F24" s="56"/>
      <c r="G24" s="56"/>
      <c r="H24" s="56"/>
      <c r="I24" s="56"/>
      <c r="J24" s="56"/>
      <c r="K24" s="8" t="s">
        <v>12</v>
      </c>
      <c r="L24" s="5">
        <f>ROUND(L21*5%,0)</f>
        <v>0</v>
      </c>
    </row>
    <row r="25" spans="1:12" s="32" customFormat="1" ht="22.9" customHeight="1" x14ac:dyDescent="0.2">
      <c r="A25" s="56"/>
      <c r="B25" s="56"/>
      <c r="C25" s="56"/>
      <c r="D25" s="56"/>
      <c r="E25" s="56"/>
      <c r="F25" s="56"/>
      <c r="G25" s="56"/>
      <c r="H25" s="56"/>
      <c r="I25" s="56"/>
      <c r="J25" s="56"/>
      <c r="K25" s="8" t="s">
        <v>13</v>
      </c>
      <c r="L25" s="3">
        <f>ROUND(L22*19%,0)</f>
        <v>0</v>
      </c>
    </row>
    <row r="26" spans="1:12" s="32" customFormat="1" ht="40.5" customHeight="1" x14ac:dyDescent="0.2">
      <c r="A26" s="56"/>
      <c r="B26" s="56"/>
      <c r="C26" s="56"/>
      <c r="D26" s="56"/>
      <c r="E26" s="56"/>
      <c r="F26" s="56"/>
      <c r="G26" s="56"/>
      <c r="H26" s="56"/>
      <c r="I26" s="56"/>
      <c r="J26" s="56"/>
      <c r="K26" s="7" t="s">
        <v>14</v>
      </c>
      <c r="L26" s="4">
        <f>SUM(L24:L25)</f>
        <v>0</v>
      </c>
    </row>
    <row r="27" spans="1:12" s="32" customFormat="1" ht="28.9" customHeight="1" x14ac:dyDescent="0.2">
      <c r="A27" s="56"/>
      <c r="B27" s="56"/>
      <c r="C27" s="56"/>
      <c r="D27" s="56"/>
      <c r="E27" s="56"/>
      <c r="F27" s="56"/>
      <c r="G27" s="56"/>
      <c r="H27" s="56"/>
      <c r="I27" s="56"/>
      <c r="J27" s="56"/>
      <c r="K27" s="9" t="s">
        <v>15</v>
      </c>
      <c r="L27" s="4">
        <f>+L23+L26</f>
        <v>0</v>
      </c>
    </row>
    <row r="30" spans="1:12" x14ac:dyDescent="0.25">
      <c r="B30" s="12"/>
      <c r="C30" s="12"/>
    </row>
    <row r="31" spans="1:12" x14ac:dyDescent="0.25">
      <c r="B31" s="66"/>
      <c r="C31" s="66"/>
    </row>
    <row r="32" spans="1:12" ht="15.75" thickBot="1" x14ac:dyDescent="0.3">
      <c r="B32" s="67"/>
      <c r="C32" s="67"/>
    </row>
    <row r="33" spans="1:3" x14ac:dyDescent="0.25">
      <c r="B33" s="61" t="s">
        <v>20</v>
      </c>
      <c r="C33" s="61"/>
    </row>
    <row r="35" spans="1:3" x14ac:dyDescent="0.25">
      <c r="A35" s="35" t="s">
        <v>35</v>
      </c>
    </row>
  </sheetData>
  <sheetProtection selectLockedCells="1"/>
  <mergeCells count="17">
    <mergeCell ref="A22:J27"/>
    <mergeCell ref="A21:J21"/>
    <mergeCell ref="A9:B9"/>
    <mergeCell ref="B33:C33"/>
    <mergeCell ref="D13:G13"/>
    <mergeCell ref="D15:G15"/>
    <mergeCell ref="F9:G9"/>
    <mergeCell ref="J9:K9"/>
    <mergeCell ref="B31:C32"/>
    <mergeCell ref="B20:J20"/>
    <mergeCell ref="K2:L5"/>
    <mergeCell ref="A2:A5"/>
    <mergeCell ref="D11:G11"/>
    <mergeCell ref="A11:B15"/>
    <mergeCell ref="B2:J2"/>
    <mergeCell ref="B3:J3"/>
    <mergeCell ref="B4:J5"/>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42"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2">
        <v>0</v>
      </c>
    </row>
    <row r="8" spans="4:4" x14ac:dyDescent="0.25">
      <c r="D8" s="2">
        <v>0.05</v>
      </c>
    </row>
    <row r="9" spans="4:4" x14ac:dyDescent="0.25">
      <c r="D9" s="2">
        <v>0.19</v>
      </c>
    </row>
    <row r="10" spans="4:4" x14ac:dyDescent="0.25">
      <c r="D10"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cp:lastPrinted>2022-01-27T18:55:46Z</cp:lastPrinted>
  <dcterms:created xsi:type="dcterms:W3CDTF">2017-04-28T13:22:52Z</dcterms:created>
  <dcterms:modified xsi:type="dcterms:W3CDTF">2022-05-05T21:29:41Z</dcterms:modified>
</cp:coreProperties>
</file>