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hyvalbuena\OneDrive - Universidad de Cundinamarca\HEIDY-2022\7. FCD-095-2022 VIDEO\3. DOCUMENTOS A PUBLICAR\"/>
    </mc:Choice>
  </mc:AlternateContent>
  <xr:revisionPtr revIDLastSave="107" documentId="8_{7B9A3500-A2FC-488A-B0F4-C957A0F53FE2}" xr6:coauthVersionLast="36" xr6:coauthVersionMax="36" xr10:uidLastSave="{6EAE5D18-0E49-44C2-BF59-3EDC9B22C06F}"/>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I22" i="1"/>
  <c r="J22" i="1" s="1"/>
  <c r="K22" i="1" s="1"/>
  <c r="I23" i="1"/>
  <c r="J23" i="1" s="1"/>
  <c r="K23" i="1" s="1"/>
  <c r="G21" i="1"/>
  <c r="H21" i="1" s="1"/>
  <c r="G22" i="1"/>
  <c r="H22" i="1" s="1"/>
  <c r="G23" i="1"/>
  <c r="H23" i="1" s="1"/>
  <c r="J21" i="1" l="1"/>
  <c r="K21" i="1" s="1"/>
  <c r="I20" i="1"/>
  <c r="J20" i="1" s="1"/>
  <c r="K20" i="1" s="1"/>
  <c r="G20" i="1"/>
  <c r="H20" i="1" s="1"/>
  <c r="I19" i="1" l="1"/>
  <c r="G19" i="1"/>
  <c r="H19" i="1" s="1"/>
  <c r="J19" i="1" l="1"/>
  <c r="K19" i="1" s="1"/>
  <c r="K25" i="1"/>
  <c r="K28" i="1" s="1"/>
  <c r="K26" i="1" l="1"/>
  <c r="K29" i="1" s="1"/>
  <c r="K24" i="1"/>
  <c r="K30" i="1" l="1"/>
  <c r="K27" i="1"/>
  <c r="K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<sst xmlns="http://schemas.openxmlformats.org/spreadsheetml/2006/main" count="49" uniqueCount="44">
  <si>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</si>
  <si>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</si>
  <si>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</si>
  <si>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</si>
  <si>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</si>
  <si>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</si>
  <si>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</si>
  <si>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</si>
  <si>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</si>
  <si>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</si>
  <si>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</si>
  <si>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</si>
  <si>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</si>
  <si>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</si>
  <si>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</si>
  <si>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</si>
  <si>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</si>
  <si>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</si>
  <si>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</si>
  <si>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</si>
  <si>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</si>
  <si>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</si>
  <si>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</si>
  <si>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</si>
  <si>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</si>
  <si>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</si>
  <si>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</si>
  <si>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</si>
  <si>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</si>
  <si>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</si>
  <si>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</si>
  <si>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</si>
  <si>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</si>
  <si>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</si>
  <si>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</si>
  <si>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</si>
  <si>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</si>
  <si>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</si>
  <si>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t>
  </si>
  <si>
    <t>Pre-Producción (Desarrollo del Concepto, Guion, planeación, logística y búsqueda de locaciones si aplica). Factor humano requerido: Humano: Guionista o productor general, director de fotografía o luminotécnico.</t>
  </si>
  <si>
    <t>Producción (Filmación y Dirección del video, incluye el drone para tomas Aéreas). Factor humano y técnico requerido: Humano: Productor general, director de fotografía o luminotécnico, sonidista, camarógrafo y maquillador (para escenas donde los estudiantes y el personal sea protagonistas y actores si aplica). Técnico: Cámara: Cámara profesional de mínimo 20 megapíxeles. Full frame. Sistema de autoenfoque mínimo de 51 puntos. Grabación de video en 4k. Nivel de ISO alto de aprox. 51.200. Opcional pantalla abatible; Estabilizador; Kit de ópticas de diferentes distancias focales; Faros: Focos de Tugsteno con Dimmer. Potencia de 300 Wts y 650 wts. Tipo de luz Fresnes. Voltaje de alimentación 230 v / 120 V. Temperatura de color: 3200K. Diámetro de la lente: 80mm / 112mm. Tamaño del filtro: 130mm / 168mm. Clase de protección: IP23 / IP23 Grabadora: Grabación y reproducción de MP3 (hasta 320 Kb/s) y archivos WAV (hasta 24 bits/ 44,1 / 48/96 KHz). Filtro de corte bajo: 40/80/120 Hz. Medios de grabación: tarjeta SDHC / tarjeta SDXC (hasta 128 GB). Puede utilizarse como una interfaz de audio USB para Mac y Windows (2 x 2). 2 x micrófonos omnidireccionales incorporados (nivel de presión de sonido (SPL) hasta 125 dB). Modo de dictado para grabaciones de voz humana y transcripciones. Entrada de micrófono / línea mini jack estéreo de 3.5 mm (con enchufe). Conexión USB 2.0 Micrófono: Conector XLR-3. Respuesta de (audio) frecuencia (Micrófono) 40 - 16.000 Hz. Principio transductor (micrófono) dinámico. Patrón de captación cardioide. Sensibilidad (a campo abierto, sin carga, a 1 kHz) 2,7 mV/Pa. Impedancia nominal 350 Ω. Impedancia terminal min. 1000 Ω; Micrófono de solapa Rango de frecuencias A1: 470 - 516 MHz Salida de audio Jack de 3,5 mm: +12 dBu (mono, asimétrico); Drone: Altura mínima de vuelo 100 m. Velocidad de vuelo máxima 72 km/h en modo Sport. Frecuencia de funcionamiento 2,4 y 5,5 Ghz. GNSS - GPS y Glonass. Sistema de detección de obstáculos omnidireccional. Cámara con sensor de 1” CMOS 20 MP. Apertura variable F2.8/F11. Resolución fotográfica de 5472 x 3648 (JPG y DNG) o superior. Video 4k a 24/25/30p / 2,7K a 24/25/30/48/50/60p y FHD a 24/25/30/48/50/60/120p.</t>
  </si>
  <si>
    <t>Post-Producción (Edición y montaje de Video, Grading y corrección de Color, audio, Sincronización y Ritmo, con una resolución mínima de 4K a 120 fps, el video deberá tener una duración mínima de 3 minutos y se deben crear 2 versiones del video para elección de la Ucundinamarca, se solicita que todo el material en bruto, imágenes y videos y grabados durante el desarrollo del proyecto sean entregados a la universidad. Factor humano requerido: Humano: Productor general, coordinador de post producción y editor.</t>
  </si>
  <si>
    <t>Locución (Voz en off hasta 3 tres minutos para video interno, no aplica televisión ni radio), Factor humano y técnico requerido: Humano: Locutor Profesional Voz Masculina, Ingeniero en Sonido. Equipo técnico: Estudio de Grabación de Audio, Micrófonos.</t>
  </si>
  <si>
    <t>Diseño de Elementos para animar (Diseño y elaboración informáticos para animación), Factor humano requerido: Humano Animación 2D (Clip de 10 segundos mínimo). Humano: Animador 2D, Productor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</si>
</sst>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31" xfId="0" applyFont="1" applyFill="1" applyBorder="1" applyAlignment="1" applyProtection="1">
      <alignment horizontal="center" vertical="center"/>
    </xf>
    <xf numFmtId="0" fontId="1" fillId="0" borderId="33" xfId="0" applyFont="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43" fontId="12" fillId="0" borderId="32" xfId="3" applyFont="1" applyFill="1" applyBorder="1" applyAlignment="1" applyProtection="1">
      <alignment horizontal="center" vertical="center"/>
      <protection locked="0"/>
    </xf>
    <xf numFmtId="43" fontId="3" fillId="0" borderId="32" xfId="3" applyFont="1" applyFill="1" applyBorder="1" applyAlignment="1" applyProtection="1">
      <alignment horizontal="center" vertical="center"/>
      <protection hidden="1"/>
    </xf>
    <xf numFmtId="43" fontId="3" fillId="0" borderId="3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20" xfId="0" applyFont="1" applyBorder="1" applyAlignment="1">
      <alignment wrapText="1"/>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xf>
    <xf numFmtId="0" fontId="2" fillId="0" borderId="33" xfId="0" applyFont="1" applyFill="1" applyBorder="1" applyAlignment="1">
      <alignment wrapText="1"/>
    </xf>
    <xf numFmtId="0" fontId="1" fillId="0" borderId="32" xfId="0" applyFont="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9" fontId="3" fillId="0" borderId="32" xfId="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topLeftCell="A21" zoomScale="70" zoomScaleNormal="70" zoomScaleSheetLayoutView="90" zoomScalePageLayoutView="55" workbookViewId="0">
      <selection activeCell="B33" sqref="B33"/>
    </sheetView>
  </sheetViews>
  <sheetFormatPr baseColWidth="10" defaultRowHeight="15" x14ac:dyDescent="0.25"/>
  <cols>
    <col min="1" max="1" width="10.7109375" style="12" customWidth="1"/>
    <col min="2" max="2" width="77.8554687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55"/>
      <c r="B2" s="59" t="s">
        <v>0</v>
      </c>
      <c r="C2" s="59"/>
      <c r="D2" s="59"/>
      <c r="E2" s="59"/>
      <c r="F2" s="59"/>
      <c r="G2" s="59"/>
      <c r="H2" s="59"/>
      <c r="I2" s="59"/>
      <c r="J2" s="59" t="s">
        <v>32</v>
      </c>
      <c r="K2" s="59"/>
    </row>
    <row r="3" spans="1:11" ht="15.75" customHeight="1" x14ac:dyDescent="0.25">
      <c r="A3" s="55"/>
      <c r="B3" s="59" t="s">
        <v>1</v>
      </c>
      <c r="C3" s="59"/>
      <c r="D3" s="59"/>
      <c r="E3" s="59"/>
      <c r="F3" s="59"/>
      <c r="G3" s="59"/>
      <c r="H3" s="59"/>
      <c r="I3" s="59"/>
      <c r="J3" s="59" t="s">
        <v>28</v>
      </c>
      <c r="K3" s="59"/>
    </row>
    <row r="4" spans="1:11" ht="16.5" customHeight="1" x14ac:dyDescent="0.25">
      <c r="A4" s="55"/>
      <c r="B4" s="59" t="s">
        <v>26</v>
      </c>
      <c r="C4" s="59"/>
      <c r="D4" s="59"/>
      <c r="E4" s="59"/>
      <c r="F4" s="59"/>
      <c r="G4" s="59"/>
      <c r="H4" s="59"/>
      <c r="I4" s="59"/>
      <c r="J4" s="59" t="s">
        <v>29</v>
      </c>
      <c r="K4" s="59"/>
    </row>
    <row r="5" spans="1:11" ht="15" customHeight="1" x14ac:dyDescent="0.25">
      <c r="A5" s="55"/>
      <c r="B5" s="59"/>
      <c r="C5" s="59"/>
      <c r="D5" s="59"/>
      <c r="E5" s="59"/>
      <c r="F5" s="59"/>
      <c r="G5" s="59"/>
      <c r="H5" s="59"/>
      <c r="I5" s="59"/>
      <c r="J5" s="59" t="s">
        <v>30</v>
      </c>
      <c r="K5" s="59"/>
    </row>
    <row r="7" spans="1:11" x14ac:dyDescent="0.25">
      <c r="A7" s="15" t="s">
        <v>35</v>
      </c>
    </row>
    <row r="8" spans="1:11" x14ac:dyDescent="0.25">
      <c r="A8" s="16" t="s">
        <v>34</v>
      </c>
    </row>
    <row r="9" spans="1:11" ht="25.5" customHeight="1" x14ac:dyDescent="0.25">
      <c r="A9" s="66" t="s">
        <v>33</v>
      </c>
      <c r="B9" s="66"/>
      <c r="D9" s="18" t="s">
        <v>20</v>
      </c>
      <c r="E9" s="67"/>
      <c r="F9" s="68"/>
      <c r="H9" s="19" t="s">
        <v>16</v>
      </c>
      <c r="I9" s="69"/>
      <c r="J9" s="70"/>
    </row>
    <row r="10" spans="1:11" ht="15.75" thickBot="1" x14ac:dyDescent="0.3">
      <c r="A10" s="17"/>
      <c r="B10" s="17"/>
      <c r="D10" s="20"/>
      <c r="E10" s="20"/>
      <c r="F10" s="20"/>
      <c r="H10" s="21"/>
      <c r="I10" s="22"/>
      <c r="J10" s="22"/>
    </row>
    <row r="11" spans="1:11" ht="30.75" customHeight="1" thickBot="1" x14ac:dyDescent="0.3">
      <c r="A11" s="60" t="s">
        <v>27</v>
      </c>
      <c r="B11" s="61"/>
      <c r="C11" s="56" t="s">
        <v>17</v>
      </c>
      <c r="D11" s="57"/>
      <c r="E11" s="57"/>
      <c r="F11" s="58"/>
      <c r="G11" s="29"/>
      <c r="H11" s="21"/>
    </row>
    <row r="12" spans="1:11" ht="15.75" thickBot="1" x14ac:dyDescent="0.3">
      <c r="A12" s="62"/>
      <c r="B12" s="63"/>
      <c r="C12" s="24"/>
      <c r="D12" s="20"/>
      <c r="E12" s="20"/>
      <c r="F12" s="20"/>
      <c r="H12" s="21"/>
    </row>
    <row r="13" spans="1:11" ht="30" customHeight="1" thickBot="1" x14ac:dyDescent="0.3">
      <c r="A13" s="62"/>
      <c r="B13" s="63"/>
      <c r="C13" s="56" t="s">
        <v>18</v>
      </c>
      <c r="D13" s="57"/>
      <c r="E13" s="57"/>
      <c r="F13" s="58"/>
      <c r="G13" s="29"/>
      <c r="H13" s="21"/>
    </row>
    <row r="14" spans="1:11" ht="18.75" customHeight="1" thickBot="1" x14ac:dyDescent="0.3">
      <c r="A14" s="62"/>
      <c r="B14" s="63"/>
      <c r="D14" s="20"/>
      <c r="E14" s="20"/>
      <c r="F14" s="20"/>
      <c r="H14" s="21"/>
    </row>
    <row r="15" spans="1:11" ht="24" customHeight="1" thickBot="1" x14ac:dyDescent="0.3">
      <c r="A15" s="64"/>
      <c r="B15" s="65"/>
      <c r="C15" s="56" t="s">
        <v>21</v>
      </c>
      <c r="D15" s="57"/>
      <c r="E15" s="57"/>
      <c r="F15" s="58"/>
      <c r="G15" s="29"/>
      <c r="H15" s="21"/>
      <c r="I15" s="22"/>
      <c r="J15" s="22"/>
    </row>
    <row r="16" spans="1:11" x14ac:dyDescent="0.25">
      <c r="A16" s="17"/>
      <c r="B16" s="17"/>
      <c r="D16" s="20"/>
      <c r="E16" s="20"/>
      <c r="F16" s="20"/>
      <c r="H16" s="21"/>
      <c r="I16" s="22"/>
      <c r="J16" s="22"/>
    </row>
    <row r="18" spans="1:11" s="27" customFormat="1" ht="36" customHeight="1" x14ac:dyDescent="0.25">
      <c r="A18" s="25" t="s">
        <v>31</v>
      </c>
      <c r="B18" s="25" t="s">
        <v>2</v>
      </c>
      <c r="C18" s="25" t="s">
        <v>3</v>
      </c>
      <c r="D18" s="25" t="s">
        <v>23</v>
      </c>
      <c r="E18" s="26" t="s">
        <v>4</v>
      </c>
      <c r="F18" s="26" t="s">
        <v>25</v>
      </c>
      <c r="G18" s="26" t="s">
        <v>5</v>
      </c>
      <c r="H18" s="26" t="s">
        <v>6</v>
      </c>
      <c r="I18" s="26" t="s">
        <v>7</v>
      </c>
      <c r="J18" s="26" t="s">
        <v>8</v>
      </c>
      <c r="K18" s="26" t="s">
        <v>9</v>
      </c>
    </row>
    <row r="19" spans="1:11" s="27" customFormat="1" ht="53.25" customHeight="1" x14ac:dyDescent="0.2">
      <c r="A19" s="34">
        <v>1</v>
      </c>
      <c r="B19" s="45" t="s">
        <v>39</v>
      </c>
      <c r="C19" s="35">
        <v>1</v>
      </c>
      <c r="D19" s="36" t="s">
        <v>38</v>
      </c>
      <c r="E19" s="37">
        <v>0</v>
      </c>
      <c r="F19" s="32">
        <v>0</v>
      </c>
      <c r="G19" s="38">
        <f>+ROUND(E19*F19,0)</f>
        <v>0</v>
      </c>
      <c r="H19" s="38">
        <f>ROUND(E19+G19,0)</f>
        <v>0</v>
      </c>
      <c r="I19" s="38">
        <f>ROUND(E19*C19,0)</f>
        <v>0</v>
      </c>
      <c r="J19" s="38">
        <f>ROUND(I19*F19,0)</f>
        <v>0</v>
      </c>
      <c r="K19" s="39">
        <f>ROUND(I19+J19,0)</f>
        <v>0</v>
      </c>
    </row>
    <row r="20" spans="1:11" s="27" customFormat="1" ht="409.5" customHeight="1" x14ac:dyDescent="0.2">
      <c r="A20" s="71">
        <v>2</v>
      </c>
      <c r="B20" s="72" t="s">
        <v>40</v>
      </c>
      <c r="C20" s="73">
        <v>1</v>
      </c>
      <c r="D20" s="74" t="s">
        <v>38</v>
      </c>
      <c r="E20" s="37">
        <v>0</v>
      </c>
      <c r="F20" s="75">
        <v>0</v>
      </c>
      <c r="G20" s="38">
        <f>+ROUND(E20*F20,0)</f>
        <v>0</v>
      </c>
      <c r="H20" s="38">
        <f>ROUND(E20+G20,0)</f>
        <v>0</v>
      </c>
      <c r="I20" s="38">
        <f>ROUND(E20*C20,0)</f>
        <v>0</v>
      </c>
      <c r="J20" s="1">
        <f>ROUND(I20*F20,0)</f>
        <v>0</v>
      </c>
      <c r="K20" s="2">
        <f>ROUND(I20+J20,0)</f>
        <v>0</v>
      </c>
    </row>
    <row r="21" spans="1:11" s="27" customFormat="1" ht="105.75" customHeight="1" x14ac:dyDescent="0.2">
      <c r="A21" s="71">
        <v>3</v>
      </c>
      <c r="B21" s="45" t="s">
        <v>41</v>
      </c>
      <c r="C21" s="73">
        <v>1</v>
      </c>
      <c r="D21" s="74" t="s">
        <v>38</v>
      </c>
      <c r="E21" s="37">
        <v>0</v>
      </c>
      <c r="F21" s="75">
        <v>0</v>
      </c>
      <c r="G21" s="38">
        <f t="shared" ref="G21:G23" si="0">+ROUND(E21*F21,0)</f>
        <v>0</v>
      </c>
      <c r="H21" s="38">
        <f t="shared" ref="H21:H23" si="1">ROUND(E21+G21,0)</f>
        <v>0</v>
      </c>
      <c r="I21" s="38">
        <f t="shared" ref="I21:I23" si="2">ROUND(E21*C21,0)</f>
        <v>0</v>
      </c>
      <c r="J21" s="1">
        <f t="shared" ref="J21:J23" si="3">ROUND(I21*F21,0)</f>
        <v>0</v>
      </c>
      <c r="K21" s="2">
        <f t="shared" ref="K21:K23" si="4">ROUND(I21+J21,0)</f>
        <v>0</v>
      </c>
    </row>
    <row r="22" spans="1:11" s="27" customFormat="1" ht="76.5" customHeight="1" x14ac:dyDescent="0.2">
      <c r="A22" s="71">
        <v>4</v>
      </c>
      <c r="B22" s="45" t="s">
        <v>42</v>
      </c>
      <c r="C22" s="73">
        <v>1</v>
      </c>
      <c r="D22" s="74" t="s">
        <v>38</v>
      </c>
      <c r="E22" s="37">
        <v>0</v>
      </c>
      <c r="F22" s="75">
        <v>0</v>
      </c>
      <c r="G22" s="38">
        <f t="shared" si="0"/>
        <v>0</v>
      </c>
      <c r="H22" s="38">
        <f t="shared" si="1"/>
        <v>0</v>
      </c>
      <c r="I22" s="38">
        <f t="shared" si="2"/>
        <v>0</v>
      </c>
      <c r="J22" s="1">
        <f t="shared" si="3"/>
        <v>0</v>
      </c>
      <c r="K22" s="2">
        <f t="shared" si="4"/>
        <v>0</v>
      </c>
    </row>
    <row r="23" spans="1:11" s="27" customFormat="1" ht="57.75" customHeight="1" x14ac:dyDescent="0.2">
      <c r="A23" s="42">
        <v>5</v>
      </c>
      <c r="B23" s="45" t="s">
        <v>43</v>
      </c>
      <c r="C23" s="43">
        <v>1</v>
      </c>
      <c r="D23" s="44" t="s">
        <v>38</v>
      </c>
      <c r="E23" s="31">
        <v>0</v>
      </c>
      <c r="F23" s="32">
        <v>0</v>
      </c>
      <c r="G23" s="1">
        <f t="shared" si="0"/>
        <v>0</v>
      </c>
      <c r="H23" s="1">
        <f t="shared" si="1"/>
        <v>0</v>
      </c>
      <c r="I23" s="1">
        <f t="shared" si="2"/>
        <v>0</v>
      </c>
      <c r="J23" s="1">
        <f t="shared" si="3"/>
        <v>0</v>
      </c>
      <c r="K23" s="2">
        <f t="shared" si="4"/>
        <v>0</v>
      </c>
    </row>
    <row r="24" spans="1:11" s="27" customFormat="1" ht="42" customHeight="1" thickBot="1" x14ac:dyDescent="0.25">
      <c r="A24" s="23"/>
      <c r="B24" s="48"/>
      <c r="C24" s="48"/>
      <c r="D24" s="48"/>
      <c r="E24" s="48"/>
      <c r="F24" s="48"/>
      <c r="G24" s="48"/>
      <c r="H24" s="48"/>
      <c r="I24" s="49"/>
      <c r="J24" s="40" t="s">
        <v>22</v>
      </c>
      <c r="K24" s="41">
        <f>SUMIF(F:F,0%,I:I)</f>
        <v>0</v>
      </c>
    </row>
    <row r="25" spans="1:11" s="27" customFormat="1" ht="29.25" customHeight="1" thickBot="1" x14ac:dyDescent="0.25">
      <c r="A25" s="52" t="s">
        <v>24</v>
      </c>
      <c r="B25" s="53"/>
      <c r="C25" s="53"/>
      <c r="D25" s="53"/>
      <c r="E25" s="53"/>
      <c r="F25" s="53"/>
      <c r="G25" s="53"/>
      <c r="H25" s="53"/>
      <c r="I25" s="54"/>
      <c r="J25" s="11" t="s">
        <v>10</v>
      </c>
      <c r="K25" s="4">
        <f>SUMIF(F:F,5%,I:I)</f>
        <v>0</v>
      </c>
    </row>
    <row r="26" spans="1:11" s="27" customFormat="1" ht="77.25" customHeight="1" x14ac:dyDescent="0.2">
      <c r="A26" s="50" t="s">
        <v>37</v>
      </c>
      <c r="B26" s="50"/>
      <c r="C26" s="50"/>
      <c r="D26" s="50"/>
      <c r="E26" s="50"/>
      <c r="F26" s="50"/>
      <c r="G26" s="50"/>
      <c r="H26" s="50"/>
      <c r="I26" s="50"/>
      <c r="J26" s="7" t="s">
        <v>11</v>
      </c>
      <c r="K26" s="4">
        <f>SUMIF(F:F,19%,I:I)</f>
        <v>0</v>
      </c>
    </row>
    <row r="27" spans="1:11" s="27" customFormat="1" ht="20.25" customHeight="1" x14ac:dyDescent="0.2">
      <c r="A27" s="51"/>
      <c r="B27" s="51"/>
      <c r="C27" s="51"/>
      <c r="D27" s="51"/>
      <c r="E27" s="51"/>
      <c r="F27" s="51"/>
      <c r="G27" s="51"/>
      <c r="H27" s="51"/>
      <c r="I27" s="51"/>
      <c r="J27" s="8" t="s">
        <v>7</v>
      </c>
      <c r="K27" s="5">
        <f>SUM(K24:K26)</f>
        <v>0</v>
      </c>
    </row>
    <row r="28" spans="1:11" s="27" customFormat="1" ht="23.25" customHeight="1" x14ac:dyDescent="0.2">
      <c r="A28" s="51"/>
      <c r="B28" s="51"/>
      <c r="C28" s="51"/>
      <c r="D28" s="51"/>
      <c r="E28" s="51"/>
      <c r="F28" s="51"/>
      <c r="G28" s="51"/>
      <c r="H28" s="51"/>
      <c r="I28" s="51"/>
      <c r="J28" s="9" t="s">
        <v>12</v>
      </c>
      <c r="K28" s="6">
        <f>ROUND(K25*5%,0)</f>
        <v>0</v>
      </c>
    </row>
    <row r="29" spans="1:11" s="27" customFormat="1" x14ac:dyDescent="0.2">
      <c r="A29" s="51"/>
      <c r="B29" s="51"/>
      <c r="C29" s="51"/>
      <c r="D29" s="51"/>
      <c r="E29" s="51"/>
      <c r="F29" s="51"/>
      <c r="G29" s="51"/>
      <c r="H29" s="51"/>
      <c r="I29" s="51"/>
      <c r="J29" s="9" t="s">
        <v>13</v>
      </c>
      <c r="K29" s="4">
        <f>ROUND(K26*19%,0)</f>
        <v>0</v>
      </c>
    </row>
    <row r="30" spans="1:11" s="27" customFormat="1" ht="40.5" customHeight="1" x14ac:dyDescent="0.2">
      <c r="A30" s="51"/>
      <c r="B30" s="51"/>
      <c r="C30" s="51"/>
      <c r="D30" s="51"/>
      <c r="E30" s="51"/>
      <c r="F30" s="51"/>
      <c r="G30" s="51"/>
      <c r="H30" s="51"/>
      <c r="I30" s="51"/>
      <c r="J30" s="8" t="s">
        <v>14</v>
      </c>
      <c r="K30" s="5">
        <f>SUM(K28:K29)</f>
        <v>0</v>
      </c>
    </row>
    <row r="31" spans="1:11" s="27" customFormat="1" ht="59.25" customHeight="1" x14ac:dyDescent="0.2">
      <c r="A31" s="51"/>
      <c r="B31" s="51"/>
      <c r="C31" s="51"/>
      <c r="D31" s="51"/>
      <c r="E31" s="51"/>
      <c r="F31" s="51"/>
      <c r="G31" s="51"/>
      <c r="H31" s="51"/>
      <c r="I31" s="51"/>
      <c r="J31" s="10" t="s">
        <v>15</v>
      </c>
      <c r="K31" s="5">
        <f>+K27+K30</f>
        <v>0</v>
      </c>
    </row>
    <row r="33" spans="1:2" x14ac:dyDescent="0.25">
      <c r="B33" s="30"/>
    </row>
    <row r="34" spans="1:2" x14ac:dyDescent="0.25">
      <c r="B34" s="30"/>
    </row>
    <row r="35" spans="1:2" x14ac:dyDescent="0.25">
      <c r="B35" s="46"/>
    </row>
    <row r="36" spans="1:2" ht="15.75" thickBot="1" x14ac:dyDescent="0.3">
      <c r="B36" s="47"/>
    </row>
    <row r="37" spans="1:2" x14ac:dyDescent="0.25">
      <c r="B37" s="33" t="s">
        <v>19</v>
      </c>
    </row>
    <row r="39" spans="1:2" x14ac:dyDescent="0.25">
      <c r="A39" s="28" t="s">
        <v>36</v>
      </c>
    </row>
  </sheetData>
  <sheetProtection algorithmName="SHA-512" hashValue="gcLY8ZPxC0poj1wPP8m1cV4VlrILVVNwA/mHBUHBm/OaJ1Mpr22I2MLuP48FdqaeVW5p1Ks4a9gipXtN3NjURQ==" saltValue="9J/yCs7/UGtTGugcZaIQhw==" spinCount="100000" sheet="1" selectLockedCells="1"/>
  <mergeCells count="19">
    <mergeCell ref="J2:K2"/>
    <mergeCell ref="J3:K3"/>
    <mergeCell ref="J4:K4"/>
    <mergeCell ref="J5:K5"/>
    <mergeCell ref="A11:B15"/>
    <mergeCell ref="B2:I2"/>
    <mergeCell ref="B3:I3"/>
    <mergeCell ref="B4:I5"/>
    <mergeCell ref="A9:B9"/>
    <mergeCell ref="C13:F13"/>
    <mergeCell ref="C15:F15"/>
    <mergeCell ref="E9:F9"/>
    <mergeCell ref="I9:J9"/>
    <mergeCell ref="B35:B36"/>
    <mergeCell ref="B24:I24"/>
    <mergeCell ref="A26:I31"/>
    <mergeCell ref="A25:I25"/>
    <mergeCell ref="A2:A5"/>
    <mergeCell ref="C11:F11"/>
  </mergeCells>
  <dataValidations count="1">
    <dataValidation type="whole" allowBlank="1" showInputMessage="1" showErrorMessage="1" sqref="E19:E23"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E5235C25-8B25-4BDE-B7FD-5B2846C5E4E1}">
  <ds:schemaRefs>
    <ds:schemaRef ds:uri="91f923a0-6986-49c1-880a-004b6d780c1e"/>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b41d3764-7ecb-4939-976c-9e68ac8de5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2022-04-29T21:24:59Z</cp:lastPrinted>
  <dcterms:created xsi:type="dcterms:W3CDTF">2017-04-28T13:22:52Z</dcterms:created>
  <dcterms:modified xsi:type="dcterms:W3CDTF">2022-04-29T21:58:14Z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