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E:\UDEC\PLANES DE APRENDIZAJE DIGITAL\"/>
    </mc:Choice>
  </mc:AlternateContent>
  <xr:revisionPtr revIDLastSave="0" documentId="8_{4AB5433C-C03C-4A43-A254-9CB12BC78435}" xr6:coauthVersionLast="47" xr6:coauthVersionMax="47" xr10:uidLastSave="{00000000-0000-0000-0000-000000000000}"/>
  <bookViews>
    <workbookView xWindow="-120" yWindow="-120" windowWidth="20730" windowHeight="11040" xr2:uid="{00000000-000D-0000-FFFF-FFFF00000000}"/>
  </bookViews>
  <sheets>
    <sheet name="Hoja1" sheetId="1" r:id="rId1"/>
    <sheet name="Hoja3" sheetId="3" r:id="rId2"/>
    <sheet name="Hoja2" sheetId="2" state="hidden" r:id="rId3"/>
  </sheets>
  <definedNames>
    <definedName name="_xlnm.Print_Area" localSheetId="0">Hoja1!$A$1:$K$32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5" i="1" l="1"/>
  <c r="G15" i="1"/>
  <c r="H15" i="1" s="1"/>
  <c r="J15" i="1" l="1"/>
  <c r="K15" i="1" s="1"/>
  <c r="K18" i="1" l="1"/>
  <c r="K17" i="1" l="1"/>
  <c r="K21" i="1" l="1"/>
  <c r="K19" i="1" l="1"/>
  <c r="K22" i="1" s="1"/>
  <c r="K23" i="1" l="1"/>
  <c r="K20" i="1"/>
  <c r="K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8"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0"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<sst xmlns="http://schemas.openxmlformats.org/spreadsheetml/2006/main" count="42" uniqueCount="39">
  <si>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</si>
  <si>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</si>
  <si>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</si>
  <si>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</si>
  <si>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</si>
  <si>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</si>
  <si>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</si>
  <si>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</si>
  <si>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</si>
  <si>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</si>
  <si>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</si>
  <si>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</si>
  <si>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</si>
  <si>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</si>
  <si>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</si>
  <si>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</si>
  <si>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</si>
  <si>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</si>
  <si>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</si>
  <si>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</si>
  <si>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</si>
  <si>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</si>
  <si>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UNIDAD DE MEDIDA</t>
  </si>
  <si>
    <t xml:space="preserve">PORCENTAJE DE IVA </t>
  </si>
  <si>
    <t>TIPO DE CONTRIBUYENTE
 (Seleccione una de las siguientes opciones)</t>
  </si>
  <si>
    <t xml:space="preserve">ÍTEM </t>
  </si>
  <si>
    <t>bienes</t>
  </si>
  <si>
    <t>servicios</t>
  </si>
  <si>
    <t>acces point</t>
  </si>
  <si>
    <t>dispositivos de red</t>
  </si>
  <si>
    <t>adecuación de un cd</t>
  </si>
  <si>
    <t>cableado estructurado</t>
  </si>
  <si>
    <t>mantenimiento</t>
  </si>
  <si>
    <t>instalacion</t>
  </si>
  <si>
    <t>Anexo 3</t>
  </si>
  <si>
    <t>PROPUESTA ECONÓMICA</t>
  </si>
  <si>
    <r>
      <rPr>
        <b/>
        <sz val="9.5"/>
        <color theme="1"/>
        <rFont val="Arial"/>
        <family val="2"/>
      </rPr>
      <t xml:space="preserve">FECHA DE ELABORACIÓN:   </t>
    </r>
    <r>
      <rPr>
        <sz val="9.5"/>
        <color theme="1"/>
        <rFont val="Arial"/>
        <family val="2"/>
      </rPr>
      <t xml:space="preserve">  </t>
    </r>
    <r>
      <rPr>
        <sz val="9.5"/>
        <color theme="0" tint="-0.34998626667073579"/>
        <rFont val="Arial"/>
        <family val="2"/>
      </rPr>
      <t xml:space="preserve"> AÑO   /   MES   /   DÍA</t>
    </r>
  </si>
  <si>
    <t>UNIDAD</t>
  </si>
  <si>
    <t>Construcción de los Planes de Aprendizaje Digital para los Campos de Aprendizaje Disciplinar (CADI) de ocho (8) programas de especialización y cuatro (4) maestrías distribuidos de la siguiente forma:
1. Especialización en Gerencia para la Transformación Digital (9 créditos)
2. Especialización en Marketing Digital (9 créditos)
3. Especialización en Gerencia Financiera y Diagnóstico Estratégico (9 créditos)
4. Especialización en Gestión Pública (9 créditos)
5. Especialización en Agronegocios sostenibles (9 créditos)
6. Especialización en Agroecología y Desarrollo Agroecoturístico (9 créditos)
7. Especialización en alimentación y nutrición de especies no convencionales (9 créditos)
8. Especialización en Analítica Aplicada a Negocios (9 créditos)
9. Maestría en Educación y Gestión del Conocimiento (18 créditos)
10. Maestría en Salud Pública (18 créditos)
11. Maestría en Ciencias Agrarias (34 créditos)
12. Maestría en Gestión Ambiental para el Desarrollo Sostenible (27 créditos)
El contratista, deberá entregar los Planes de Aprendizaje Digital con un total de 169 créditos académicos conforme lo contemplado en el Modelo Educativo Digital Transmoderno para cada Campo de Aprendizaje Disciplinar.
Cada Plan de Aprendizaje Digital debe contener:
1. Desarrollo de la justificación
2. Los Resultados de Aprendizaje -REA- general y específicos
3.Las actividades planteadas para cada REA específico en el que se indique la descripción, duración, responsabilidades del docente y del estudiante.
4. Los recursos educativos.
5. Las herramientas de recolección de datos
6. Bibliografía o webgrafia.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</si>
</sst>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5"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sz val="9.5"/>
      <color theme="1"/>
      <name val="Arial"/>
      <family val="2"/>
    </font>
    <font>
      <sz val="9.5"/>
      <color theme="1"/>
      <name val="Calibri"/>
      <family val="2"/>
      <scheme val="minor"/>
    </font>
    <font>
      <sz val="9.5"/>
      <color theme="1"/>
      <name val="Arial"/>
      <family val="2"/>
    </font>
    <font>
      <sz val="9.5"/>
      <color theme="0" tint="-0.34998626667073579"/>
      <name val="Arial"/>
      <family val="2"/>
    </font>
    <font>
      <b/>
      <sz val="9.5"/>
      <color theme="0"/>
      <name val="Arial"/>
      <family val="2"/>
    </font>
    <font>
      <sz val="9.5"/>
      <name val="Arial"/>
      <family val="2"/>
    </font>
    <font>
      <sz val="11"/>
      <color theme="1"/>
      <name val="Arial"/>
      <family val="2"/>
    </font>
    <font>
      <b/>
      <sz val="11"/>
      <color theme="1"/>
      <name val="Arial"/>
      <family val="2"/>
    </font>
    <font>
      <sz val="8"/>
      <name val="Calibri"/>
      <family val="2"/>
      <scheme val="minor"/>
    </font>
    <font>
      <sz val="8"/>
      <color theme="1"/>
      <name val="Arial"/>
      <family val="2"/>
    </font>
    <font>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s>
  <cellStyleXfs count="8">
    <xf numFmtId="0" fontId="0" fillId="0" borderId="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3">
    <xf numFmtId="0" fontId="0" fillId="0" borderId="0" xfId="0"/>
    <xf numFmtId="9" fontId="0" fillId="0" borderId="0" xfId="1" applyFont="1"/>
    <xf numFmtId="0" fontId="5" fillId="2" borderId="0" xfId="0" applyFont="1" applyFill="1"/>
    <xf numFmtId="0" fontId="6" fillId="2" borderId="0" xfId="0" applyFont="1" applyFill="1" applyAlignment="1">
      <alignment horizontal="center"/>
    </xf>
    <xf numFmtId="0" fontId="6" fillId="2" borderId="0" xfId="0" applyFont="1" applyFill="1"/>
    <xf numFmtId="0" fontId="4" fillId="2" borderId="1" xfId="0" applyFont="1" applyFill="1" applyBorder="1" applyAlignment="1">
      <alignment vertical="center"/>
    </xf>
    <xf numFmtId="0" fontId="4" fillId="2" borderId="3" xfId="0" applyFont="1" applyFill="1" applyBorder="1" applyAlignment="1">
      <alignment vertical="center"/>
    </xf>
    <xf numFmtId="0" fontId="6" fillId="2" borderId="0" xfId="0" applyFont="1" applyFill="1" applyBorder="1" applyAlignment="1">
      <alignment horizontal="left"/>
    </xf>
    <xf numFmtId="0" fontId="4" fillId="2" borderId="0" xfId="0" applyFont="1" applyFill="1" applyBorder="1" applyAlignment="1">
      <alignment horizontal="left"/>
    </xf>
    <xf numFmtId="0" fontId="6" fillId="2" borderId="6" xfId="0" applyFont="1" applyFill="1" applyBorder="1" applyAlignment="1">
      <alignment horizontal="center" vertical="center" wrapText="1"/>
    </xf>
    <xf numFmtId="0" fontId="6" fillId="2" borderId="0" xfId="0" applyFont="1" applyFill="1" applyAlignment="1">
      <alignment horizontal="left"/>
    </xf>
    <xf numFmtId="0" fontId="8" fillId="3" borderId="16"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protection locked="0"/>
    </xf>
    <xf numFmtId="43" fontId="8" fillId="3" borderId="17" xfId="3" applyFont="1" applyFill="1" applyBorder="1" applyAlignment="1" applyProtection="1">
      <alignment horizontal="center" vertical="center" wrapText="1"/>
      <protection locked="0"/>
    </xf>
    <xf numFmtId="43" fontId="8" fillId="3" borderId="18" xfId="3" applyFont="1" applyFill="1" applyBorder="1" applyAlignment="1" applyProtection="1">
      <alignment horizontal="center" vertical="center" wrapText="1"/>
      <protection locked="0"/>
    </xf>
    <xf numFmtId="0" fontId="5" fillId="2" borderId="0" xfId="0" applyFont="1" applyFill="1" applyAlignment="1">
      <alignment vertical="center"/>
    </xf>
    <xf numFmtId="43" fontId="6" fillId="0" borderId="19" xfId="4" applyFont="1" applyBorder="1" applyProtection="1">
      <protection hidden="1"/>
    </xf>
    <xf numFmtId="43" fontId="4" fillId="0" borderId="19" xfId="4" applyFont="1" applyBorder="1" applyProtection="1">
      <protection hidden="1"/>
    </xf>
    <xf numFmtId="43" fontId="6" fillId="0" borderId="19" xfId="4" applyFont="1" applyFill="1" applyBorder="1" applyProtection="1">
      <protection hidden="1"/>
    </xf>
    <xf numFmtId="43" fontId="4" fillId="0" borderId="21" xfId="4" applyFont="1" applyBorder="1" applyProtection="1">
      <protection hidden="1"/>
    </xf>
    <xf numFmtId="0" fontId="6" fillId="0" borderId="0" xfId="0" applyFont="1" applyAlignment="1">
      <alignment vertical="center"/>
    </xf>
    <xf numFmtId="0" fontId="6" fillId="2" borderId="0" xfId="0" applyFont="1" applyFill="1" applyAlignment="1">
      <alignment horizontal="center" wrapText="1"/>
    </xf>
    <xf numFmtId="0" fontId="6" fillId="2" borderId="0" xfId="0" applyFont="1" applyFill="1" applyBorder="1" applyAlignment="1">
      <alignment horizontal="left" wrapText="1"/>
    </xf>
    <xf numFmtId="0" fontId="6" fillId="2" borderId="0" xfId="0" applyFont="1" applyFill="1" applyAlignment="1">
      <alignment wrapText="1"/>
    </xf>
    <xf numFmtId="0" fontId="6" fillId="2" borderId="15" xfId="0" applyFont="1" applyFill="1" applyBorder="1" applyAlignment="1">
      <alignment horizontal="center" wrapText="1"/>
    </xf>
    <xf numFmtId="0" fontId="4" fillId="2" borderId="14" xfId="0" applyFont="1" applyFill="1" applyBorder="1" applyAlignment="1">
      <alignment horizontal="center" wrapText="1"/>
    </xf>
    <xf numFmtId="0" fontId="14" fillId="2" borderId="0" xfId="0" applyFont="1" applyFill="1" applyAlignment="1">
      <alignment vertical="center" wrapText="1"/>
    </xf>
    <xf numFmtId="43" fontId="6" fillId="0" borderId="1" xfId="3" applyFont="1" applyBorder="1" applyAlignment="1" applyProtection="1">
      <alignment horizontal="right" vertical="center" wrapText="1"/>
      <protection hidden="1"/>
    </xf>
    <xf numFmtId="43" fontId="4" fillId="0" borderId="1" xfId="3" applyFont="1" applyBorder="1" applyAlignment="1" applyProtection="1">
      <alignment horizontal="right" vertical="center"/>
      <protection hidden="1"/>
    </xf>
    <xf numFmtId="43" fontId="6" fillId="0" borderId="1" xfId="3" applyFont="1" applyBorder="1" applyAlignment="1" applyProtection="1">
      <alignment horizontal="right" vertical="center"/>
      <protection hidden="1"/>
    </xf>
    <xf numFmtId="0" fontId="11" fillId="2" borderId="22" xfId="0" applyFont="1" applyFill="1" applyBorder="1" applyAlignment="1" applyProtection="1">
      <alignment horizontal="left" vertical="center" wrapText="1"/>
      <protection locked="0"/>
    </xf>
    <xf numFmtId="0" fontId="10" fillId="2" borderId="23" xfId="0" applyFont="1" applyFill="1" applyBorder="1" applyAlignment="1" applyProtection="1">
      <alignment horizontal="left" vertical="center"/>
      <protection locked="0"/>
    </xf>
    <xf numFmtId="0" fontId="10" fillId="2" borderId="24" xfId="0" applyFont="1" applyFill="1" applyBorder="1" applyAlignment="1" applyProtection="1">
      <alignment horizontal="left" vertical="center"/>
      <protection locked="0"/>
    </xf>
    <xf numFmtId="0" fontId="10" fillId="2" borderId="9" xfId="0" applyFont="1" applyFill="1" applyBorder="1" applyAlignment="1" applyProtection="1">
      <alignment horizontal="left" vertical="center"/>
      <protection locked="0"/>
    </xf>
    <xf numFmtId="0" fontId="10" fillId="2" borderId="0" xfId="0" applyFont="1" applyFill="1" applyBorder="1" applyAlignment="1" applyProtection="1">
      <alignment horizontal="left" vertical="center"/>
      <protection locked="0"/>
    </xf>
    <xf numFmtId="0" fontId="10" fillId="2" borderId="25" xfId="0" applyFont="1" applyFill="1" applyBorder="1" applyAlignment="1" applyProtection="1">
      <alignment horizontal="left" vertical="center"/>
      <protection locked="0"/>
    </xf>
    <xf numFmtId="0" fontId="10" fillId="2" borderId="11" xfId="0" applyFont="1" applyFill="1" applyBorder="1" applyAlignment="1" applyProtection="1">
      <alignment horizontal="left" vertical="center"/>
      <protection locked="0"/>
    </xf>
    <xf numFmtId="0" fontId="10" fillId="2" borderId="15"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4" fillId="2" borderId="0" xfId="0" applyFont="1" applyFill="1" applyAlignment="1">
      <alignment horizontal="center"/>
    </xf>
    <xf numFmtId="0" fontId="6" fillId="2" borderId="0" xfId="0" applyFont="1" applyFill="1" applyAlignment="1">
      <alignment horizontal="center"/>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6" fillId="2" borderId="1" xfId="0" applyFont="1" applyFill="1" applyBorder="1" applyAlignment="1">
      <alignment horizontal="left"/>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43" fontId="4" fillId="0" borderId="20" xfId="3" applyFont="1" applyBorder="1" applyAlignment="1" applyProtection="1">
      <alignment horizontal="right" vertical="center" wrapText="1"/>
      <protection hidden="1"/>
    </xf>
    <xf numFmtId="43" fontId="6" fillId="0" borderId="2" xfId="3" applyFont="1" applyBorder="1" applyAlignment="1" applyProtection="1">
      <alignment horizontal="right" vertical="center" wrapText="1"/>
      <protection hidden="1"/>
    </xf>
    <xf numFmtId="0" fontId="13" fillId="0" borderId="23" xfId="0" applyFont="1" applyBorder="1" applyAlignment="1">
      <alignment horizontal="left" vertical="center" wrapText="1"/>
    </xf>
    <xf numFmtId="0" fontId="13" fillId="0" borderId="27" xfId="0" applyFont="1" applyBorder="1" applyAlignment="1">
      <alignment horizontal="left" vertical="center" wrapText="1"/>
    </xf>
    <xf numFmtId="0" fontId="13" fillId="0" borderId="23" xfId="0" applyFont="1" applyFill="1" applyBorder="1" applyAlignment="1" applyProtection="1">
      <alignment horizontal="center" vertical="center" wrapText="1"/>
      <protection locked="0"/>
    </xf>
    <xf numFmtId="0" fontId="13" fillId="0" borderId="27" xfId="0" applyFont="1" applyFill="1" applyBorder="1" applyAlignment="1" applyProtection="1">
      <alignment horizontal="center" vertical="center" wrapText="1"/>
      <protection locked="0"/>
    </xf>
    <xf numFmtId="43" fontId="9" fillId="0" borderId="23" xfId="3" applyFont="1" applyFill="1" applyBorder="1" applyAlignment="1" applyProtection="1">
      <alignment horizontal="center" vertical="center"/>
      <protection locked="0"/>
    </xf>
    <xf numFmtId="43" fontId="9" fillId="0" borderId="27" xfId="3" applyFont="1" applyFill="1" applyBorder="1" applyAlignment="1" applyProtection="1">
      <alignment horizontal="center" vertical="center"/>
      <protection locked="0"/>
    </xf>
    <xf numFmtId="9" fontId="6" fillId="0" borderId="23" xfId="1" applyFont="1" applyFill="1" applyBorder="1" applyAlignment="1" applyProtection="1">
      <alignment horizontal="center" vertical="center"/>
      <protection locked="0"/>
    </xf>
    <xf numFmtId="9" fontId="6" fillId="0" borderId="27" xfId="1" applyFont="1" applyFill="1" applyBorder="1" applyAlignment="1" applyProtection="1">
      <alignment horizontal="center" vertical="center"/>
      <protection locked="0"/>
    </xf>
    <xf numFmtId="43" fontId="6" fillId="0" borderId="24" xfId="3" applyFont="1" applyFill="1" applyBorder="1" applyAlignment="1" applyProtection="1">
      <alignment horizontal="center" vertical="center"/>
      <protection hidden="1"/>
    </xf>
    <xf numFmtId="43" fontId="6" fillId="0" borderId="28" xfId="3" applyFont="1" applyFill="1" applyBorder="1" applyAlignment="1" applyProtection="1">
      <alignment horizontal="center" vertical="center"/>
      <protection hidden="1"/>
    </xf>
    <xf numFmtId="43" fontId="6" fillId="0" borderId="29" xfId="3" applyFont="1" applyFill="1" applyBorder="1" applyAlignment="1" applyProtection="1">
      <alignment horizontal="center" vertical="center"/>
      <protection hidden="1"/>
    </xf>
    <xf numFmtId="43" fontId="6" fillId="0" borderId="2" xfId="3" applyFont="1" applyFill="1" applyBorder="1" applyAlignment="1" applyProtection="1">
      <alignment horizontal="center" vertical="center"/>
      <protection hidden="1"/>
    </xf>
    <xf numFmtId="43" fontId="6" fillId="0" borderId="30" xfId="3" applyFont="1" applyFill="1" applyBorder="1" applyAlignment="1" applyProtection="1">
      <alignment horizontal="center" vertical="center"/>
      <protection hidden="1"/>
    </xf>
    <xf numFmtId="43" fontId="6" fillId="0" borderId="31" xfId="3" applyFont="1" applyFill="1" applyBorder="1" applyAlignment="1" applyProtection="1">
      <alignment horizontal="center" vertical="center"/>
      <protection hidden="1"/>
    </xf>
    <xf numFmtId="0" fontId="13" fillId="0" borderId="22" xfId="0" applyFont="1" applyFill="1" applyBorder="1" applyAlignment="1" applyProtection="1">
      <alignment horizontal="center" vertical="center" wrapText="1"/>
      <protection locked="0"/>
    </xf>
    <xf numFmtId="0" fontId="13" fillId="0" borderId="32" xfId="0" applyFont="1" applyFill="1" applyBorder="1" applyAlignment="1" applyProtection="1">
      <alignment horizontal="center" vertical="center" wrapText="1"/>
      <protection locked="0"/>
    </xf>
  </cellXfs>
  <cellStyles count="8">
    <cellStyle name="Millares" xfId="4" builtinId="3"/>
    <cellStyle name="Millares [0] 2" xfId="2" xr:uid="{00000000-0005-0000-0000-000001000000}"/>
    <cellStyle name="Millares [0] 2 2" xfId="5" xr:uid="{2A6CE1CB-CB15-4A7F-81CF-8721F47DD337}"/>
    <cellStyle name="Millares 2" xfId="3" xr:uid="{00000000-0005-0000-0000-000002000000}"/>
    <cellStyle name="Millares 2 2" xfId="6" xr:uid="{522E95C4-2DF9-48A1-BCF3-248690BD1FB1}"/>
    <cellStyle name="Millares 3" xfId="7" xr:uid="{4003386D-ABC5-4B79-8F4E-35608A39517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375839</xdr:colOff>
      <xdr:row>0</xdr:row>
      <xdr:rowOff>125504</xdr:rowOff>
    </xdr:from>
    <xdr:to>
      <xdr:col>1</xdr:col>
      <xdr:colOff>553250</xdr:colOff>
      <xdr:row>5</xdr:row>
      <xdr:rowOff>38715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75839" y="125504"/>
          <a:ext cx="673031" cy="7200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view="pageBreakPreview" topLeftCell="A11" zoomScale="50" zoomScaleNormal="70" zoomScaleSheetLayoutView="50" zoomScalePageLayoutView="55" workbookViewId="0">
      <selection activeCell="A15" sqref="A15:A16"/>
    </sheetView>
  </sheetViews>
  <sheetFormatPr baseColWidth="10" defaultColWidth="11.42578125" defaultRowHeight="12.75" x14ac:dyDescent="0.2"/>
  <cols>
    <col min="1" max="1" width="7.28515625" style="4" customWidth="1"/>
    <col min="2" max="2" width="46.28515625" style="23" customWidth="1"/>
    <col min="3" max="3" width="9.28515625" style="4" customWidth="1"/>
    <col min="4" max="4" width="14.7109375" style="4" bestFit="1" customWidth="1"/>
    <col min="5" max="5" width="14" style="4" customWidth="1"/>
    <col min="6" max="6" width="11.28515625" style="4" customWidth="1"/>
    <col min="7" max="7" width="14.28515625" style="4" customWidth="1"/>
    <col min="8" max="8" width="15" style="2" customWidth="1"/>
    <col min="9" max="9" width="16" style="2" customWidth="1"/>
    <col min="10" max="10" width="17.28515625" style="2" customWidth="1"/>
    <col min="11" max="11" width="21.7109375" style="2" customWidth="1"/>
    <col min="12" max="16384" width="11.42578125" style="2"/>
  </cols>
  <sheetData>
    <row r="1" spans="1:11" x14ac:dyDescent="0.2">
      <c r="A1" s="39" t="s">
        <v>34</v>
      </c>
      <c r="B1" s="39"/>
      <c r="C1" s="39"/>
      <c r="D1" s="39"/>
      <c r="E1" s="39"/>
      <c r="F1" s="39"/>
      <c r="G1" s="39"/>
      <c r="H1" s="39"/>
      <c r="I1" s="39"/>
      <c r="J1" s="39"/>
      <c r="K1" s="39"/>
    </row>
    <row r="2" spans="1:11" x14ac:dyDescent="0.2">
      <c r="A2" s="39" t="s">
        <v>35</v>
      </c>
      <c r="B2" s="39"/>
      <c r="C2" s="39"/>
      <c r="D2" s="39"/>
      <c r="E2" s="39"/>
      <c r="F2" s="39"/>
      <c r="G2" s="39"/>
      <c r="H2" s="39"/>
      <c r="I2" s="39"/>
      <c r="J2" s="39"/>
      <c r="K2" s="39"/>
    </row>
    <row r="3" spans="1:11" x14ac:dyDescent="0.2">
      <c r="A3" s="40"/>
      <c r="B3" s="40"/>
      <c r="C3" s="40"/>
      <c r="D3" s="40"/>
      <c r="E3" s="40"/>
      <c r="F3" s="40"/>
      <c r="G3" s="40"/>
      <c r="H3" s="40"/>
      <c r="I3" s="40"/>
      <c r="J3" s="40"/>
      <c r="K3" s="40"/>
    </row>
    <row r="4" spans="1:11" x14ac:dyDescent="0.2">
      <c r="A4" s="3"/>
      <c r="B4" s="21"/>
      <c r="C4" s="3"/>
      <c r="D4" s="3"/>
      <c r="E4" s="3"/>
      <c r="F4" s="3"/>
      <c r="G4" s="3"/>
      <c r="H4" s="3"/>
      <c r="I4" s="3"/>
      <c r="J4" s="3"/>
      <c r="K4" s="3"/>
    </row>
    <row r="5" spans="1:11" x14ac:dyDescent="0.2">
      <c r="A5" s="3"/>
      <c r="B5" s="21"/>
      <c r="C5" s="3"/>
      <c r="D5" s="3"/>
      <c r="E5" s="3"/>
      <c r="F5" s="3"/>
      <c r="G5" s="3"/>
      <c r="H5" s="3"/>
      <c r="I5" s="3"/>
      <c r="J5" s="3"/>
      <c r="K5" s="3"/>
    </row>
    <row r="6" spans="1:11" ht="25.5" customHeight="1" x14ac:dyDescent="0.2">
      <c r="A6" s="50" t="s">
        <v>36</v>
      </c>
      <c r="B6" s="50"/>
      <c r="D6" s="5" t="s">
        <v>19</v>
      </c>
      <c r="E6" s="51"/>
      <c r="F6" s="52"/>
      <c r="H6" s="6" t="s">
        <v>15</v>
      </c>
      <c r="I6" s="53"/>
      <c r="J6" s="54"/>
    </row>
    <row r="7" spans="1:11" ht="13.5" thickBot="1" x14ac:dyDescent="0.25">
      <c r="A7" s="7"/>
      <c r="B7" s="22"/>
      <c r="D7" s="8"/>
      <c r="E7" s="8"/>
      <c r="F7" s="8"/>
      <c r="H7" s="8"/>
      <c r="I7" s="7"/>
      <c r="J7" s="7"/>
    </row>
    <row r="8" spans="1:11" ht="13.15" customHeight="1" thickBot="1" x14ac:dyDescent="0.25">
      <c r="A8" s="44" t="s">
        <v>24</v>
      </c>
      <c r="B8" s="45"/>
      <c r="C8" s="41" t="s">
        <v>16</v>
      </c>
      <c r="D8" s="42"/>
      <c r="E8" s="42"/>
      <c r="F8" s="43"/>
      <c r="G8" s="9"/>
      <c r="H8" s="8"/>
    </row>
    <row r="9" spans="1:11" ht="13.15" customHeight="1" thickBot="1" x14ac:dyDescent="0.25">
      <c r="A9" s="46"/>
      <c r="B9" s="47"/>
      <c r="C9" s="10"/>
      <c r="D9" s="8"/>
      <c r="E9" s="8"/>
      <c r="F9" s="8"/>
      <c r="H9" s="8"/>
    </row>
    <row r="10" spans="1:11" ht="13.15" customHeight="1" thickBot="1" x14ac:dyDescent="0.25">
      <c r="A10" s="46"/>
      <c r="B10" s="47"/>
      <c r="C10" s="41" t="s">
        <v>17</v>
      </c>
      <c r="D10" s="42"/>
      <c r="E10" s="42"/>
      <c r="F10" s="43"/>
      <c r="G10" s="9"/>
      <c r="H10" s="8"/>
    </row>
    <row r="11" spans="1:11" ht="13.15" customHeight="1" thickBot="1" x14ac:dyDescent="0.25">
      <c r="A11" s="46"/>
      <c r="B11" s="47"/>
      <c r="D11" s="8"/>
      <c r="E11" s="8"/>
      <c r="F11" s="8"/>
      <c r="H11" s="8"/>
    </row>
    <row r="12" spans="1:11" ht="13.15" customHeight="1" thickBot="1" x14ac:dyDescent="0.25">
      <c r="A12" s="48"/>
      <c r="B12" s="49"/>
      <c r="C12" s="41" t="s">
        <v>20</v>
      </c>
      <c r="D12" s="42"/>
      <c r="E12" s="42"/>
      <c r="F12" s="43"/>
      <c r="G12" s="9"/>
      <c r="H12" s="8"/>
      <c r="I12" s="7"/>
      <c r="J12" s="7"/>
    </row>
    <row r="13" spans="1:11" ht="13.5" thickBot="1" x14ac:dyDescent="0.25"/>
    <row r="14" spans="1:11" s="15" customFormat="1" ht="63" customHeight="1" x14ac:dyDescent="0.25">
      <c r="A14" s="11" t="s">
        <v>25</v>
      </c>
      <c r="B14" s="12" t="s">
        <v>1</v>
      </c>
      <c r="C14" s="12" t="s">
        <v>2</v>
      </c>
      <c r="D14" s="12" t="s">
        <v>22</v>
      </c>
      <c r="E14" s="13" t="s">
        <v>3</v>
      </c>
      <c r="F14" s="13" t="s">
        <v>23</v>
      </c>
      <c r="G14" s="13" t="s">
        <v>4</v>
      </c>
      <c r="H14" s="13" t="s">
        <v>5</v>
      </c>
      <c r="I14" s="13" t="s">
        <v>6</v>
      </c>
      <c r="J14" s="13" t="s">
        <v>7</v>
      </c>
      <c r="K14" s="14" t="s">
        <v>8</v>
      </c>
    </row>
    <row r="15" spans="1:11" s="26" customFormat="1" ht="409.5" customHeight="1" x14ac:dyDescent="0.25">
      <c r="A15" s="71">
        <v>1</v>
      </c>
      <c r="B15" s="57" t="s">
        <v>38</v>
      </c>
      <c r="C15" s="59">
        <v>169</v>
      </c>
      <c r="D15" s="59" t="s">
        <v>37</v>
      </c>
      <c r="E15" s="61"/>
      <c r="F15" s="63">
        <v>0</v>
      </c>
      <c r="G15" s="65">
        <f t="shared" ref="G15" si="0">+ROUND(E15*F15,0)</f>
        <v>0</v>
      </c>
      <c r="H15" s="67">
        <f t="shared" ref="H15" si="1">ROUND(E15+G15,0)</f>
        <v>0</v>
      </c>
      <c r="I15" s="67">
        <f t="shared" ref="I15" si="2">ROUND(E15*C15,0)</f>
        <v>0</v>
      </c>
      <c r="J15" s="67">
        <f t="shared" ref="J15" si="3">ROUND(I15*F15,0)</f>
        <v>0</v>
      </c>
      <c r="K15" s="69">
        <f>ROUND(I15+J15,0)</f>
        <v>0</v>
      </c>
    </row>
    <row r="16" spans="1:11" s="26" customFormat="1" ht="91.5" customHeight="1" x14ac:dyDescent="0.25">
      <c r="A16" s="72"/>
      <c r="B16" s="58"/>
      <c r="C16" s="60"/>
      <c r="D16" s="60"/>
      <c r="E16" s="62"/>
      <c r="F16" s="64"/>
      <c r="G16" s="66"/>
      <c r="H16" s="68"/>
      <c r="I16" s="68"/>
      <c r="J16" s="68"/>
      <c r="K16" s="70"/>
    </row>
    <row r="17" spans="1:11" s="15" customFormat="1" ht="20.45" customHeight="1" x14ac:dyDescent="0.2">
      <c r="A17" s="30"/>
      <c r="B17" s="31"/>
      <c r="C17" s="31"/>
      <c r="D17" s="31"/>
      <c r="E17" s="31"/>
      <c r="F17" s="31"/>
      <c r="G17" s="32"/>
      <c r="H17" s="56" t="s">
        <v>21</v>
      </c>
      <c r="I17" s="27"/>
      <c r="J17" s="27"/>
      <c r="K17" s="16">
        <f>SUMIF(F:F,0%,I:I)</f>
        <v>0</v>
      </c>
    </row>
    <row r="18" spans="1:11" s="15" customFormat="1" ht="20.45" customHeight="1" x14ac:dyDescent="0.2">
      <c r="A18" s="33"/>
      <c r="B18" s="34"/>
      <c r="C18" s="34"/>
      <c r="D18" s="34"/>
      <c r="E18" s="34"/>
      <c r="F18" s="34"/>
      <c r="G18" s="35"/>
      <c r="H18" s="27" t="s">
        <v>9</v>
      </c>
      <c r="I18" s="27"/>
      <c r="J18" s="27"/>
      <c r="K18" s="16">
        <f>SUMIF(F:F,5%,I:I)</f>
        <v>0</v>
      </c>
    </row>
    <row r="19" spans="1:11" s="15" customFormat="1" ht="20.45" customHeight="1" x14ac:dyDescent="0.2">
      <c r="A19" s="33"/>
      <c r="B19" s="34"/>
      <c r="C19" s="34"/>
      <c r="D19" s="34"/>
      <c r="E19" s="34"/>
      <c r="F19" s="34"/>
      <c r="G19" s="35"/>
      <c r="H19" s="27" t="s">
        <v>10</v>
      </c>
      <c r="I19" s="27"/>
      <c r="J19" s="27"/>
      <c r="K19" s="16">
        <f>SUMIF(F:F,19%,I:I)</f>
        <v>0</v>
      </c>
    </row>
    <row r="20" spans="1:11" s="15" customFormat="1" ht="20.45" customHeight="1" x14ac:dyDescent="0.2">
      <c r="A20" s="33"/>
      <c r="B20" s="34"/>
      <c r="C20" s="34"/>
      <c r="D20" s="34"/>
      <c r="E20" s="34"/>
      <c r="F20" s="34"/>
      <c r="G20" s="35"/>
      <c r="H20" s="28" t="s">
        <v>6</v>
      </c>
      <c r="I20" s="28"/>
      <c r="J20" s="28"/>
      <c r="K20" s="17">
        <f>SUM(K17:K19)</f>
        <v>0</v>
      </c>
    </row>
    <row r="21" spans="1:11" s="15" customFormat="1" ht="20.45" customHeight="1" x14ac:dyDescent="0.2">
      <c r="A21" s="33"/>
      <c r="B21" s="34"/>
      <c r="C21" s="34"/>
      <c r="D21" s="34"/>
      <c r="E21" s="34"/>
      <c r="F21" s="34"/>
      <c r="G21" s="35"/>
      <c r="H21" s="29" t="s">
        <v>11</v>
      </c>
      <c r="I21" s="29"/>
      <c r="J21" s="29"/>
      <c r="K21" s="18">
        <f>ROUND(K18*5%,0)</f>
        <v>0</v>
      </c>
    </row>
    <row r="22" spans="1:11" s="15" customFormat="1" ht="20.45" customHeight="1" x14ac:dyDescent="0.2">
      <c r="A22" s="33"/>
      <c r="B22" s="34"/>
      <c r="C22" s="34"/>
      <c r="D22" s="34"/>
      <c r="E22" s="34"/>
      <c r="F22" s="34"/>
      <c r="G22" s="35"/>
      <c r="H22" s="29" t="s">
        <v>12</v>
      </c>
      <c r="I22" s="29"/>
      <c r="J22" s="29"/>
      <c r="K22" s="16">
        <f>ROUND(K19*19%,0)</f>
        <v>0</v>
      </c>
    </row>
    <row r="23" spans="1:11" s="15" customFormat="1" ht="20.45" customHeight="1" x14ac:dyDescent="0.2">
      <c r="A23" s="33"/>
      <c r="B23" s="34"/>
      <c r="C23" s="34"/>
      <c r="D23" s="34"/>
      <c r="E23" s="34"/>
      <c r="F23" s="34"/>
      <c r="G23" s="35"/>
      <c r="H23" s="28" t="s">
        <v>13</v>
      </c>
      <c r="I23" s="28"/>
      <c r="J23" s="28"/>
      <c r="K23" s="17">
        <f>SUM(K21:K22)</f>
        <v>0</v>
      </c>
    </row>
    <row r="24" spans="1:11" s="15" customFormat="1" ht="20.45" customHeight="1" thickBot="1" x14ac:dyDescent="0.25">
      <c r="A24" s="36"/>
      <c r="B24" s="37"/>
      <c r="C24" s="37"/>
      <c r="D24" s="37"/>
      <c r="E24" s="37"/>
      <c r="F24" s="37"/>
      <c r="G24" s="38"/>
      <c r="H24" s="55" t="s">
        <v>14</v>
      </c>
      <c r="I24" s="55"/>
      <c r="J24" s="55"/>
      <c r="K24" s="19">
        <f>+K20+K23</f>
        <v>0</v>
      </c>
    </row>
    <row r="29" spans="1:11" ht="13.5" thickBot="1" x14ac:dyDescent="0.25">
      <c r="B29" s="24"/>
    </row>
    <row r="30" spans="1:11" ht="25.5" x14ac:dyDescent="0.2">
      <c r="B30" s="25" t="s">
        <v>18</v>
      </c>
    </row>
    <row r="32" spans="1:11" x14ac:dyDescent="0.2">
      <c r="A32" s="20" t="s">
        <v>0</v>
      </c>
    </row>
  </sheetData>
  <sheetProtection formatRows="0" insertRows="0" deleteRows="0"/>
  <mergeCells count="30">
    <mergeCell ref="K15:K16"/>
    <mergeCell ref="A15:A16"/>
    <mergeCell ref="H24:J24"/>
    <mergeCell ref="H17:J17"/>
    <mergeCell ref="H18:J18"/>
    <mergeCell ref="B15:B16"/>
    <mergeCell ref="C15:C16"/>
    <mergeCell ref="D15:D16"/>
    <mergeCell ref="E15:E16"/>
    <mergeCell ref="F15:F16"/>
    <mergeCell ref="G15:G16"/>
    <mergeCell ref="H15:H16"/>
    <mergeCell ref="I15:I16"/>
    <mergeCell ref="J15:J16"/>
    <mergeCell ref="H19:J19"/>
    <mergeCell ref="H20:J20"/>
    <mergeCell ref="H21:J21"/>
    <mergeCell ref="A17:G24"/>
    <mergeCell ref="A1:K1"/>
    <mergeCell ref="A2:K2"/>
    <mergeCell ref="A3:K3"/>
    <mergeCell ref="C8:F8"/>
    <mergeCell ref="A8:B12"/>
    <mergeCell ref="A6:B6"/>
    <mergeCell ref="C10:F10"/>
    <mergeCell ref="C12:F12"/>
    <mergeCell ref="E6:F6"/>
    <mergeCell ref="I6:J6"/>
    <mergeCell ref="H22:J22"/>
    <mergeCell ref="H23:J23"/>
  </mergeCells>
  <phoneticPr fontId="12" type="noConversion"/>
  <dataValidations count="1">
    <dataValidation type="whole" allowBlank="1" showInputMessage="1" showErrorMessage="1" sqref="E15" xr:uid="{00000000-0002-0000-0000-000000000000}">
      <formula1>0</formula1>
      <formula2>100000000</formula2>
    </dataValidation>
  </dataValidations>
  <pageMargins left="0.23622047244094491" right="0.23622047244094491" top="0.74803149606299213" bottom="0.74803149606299213" header="0.31496062992125984" footer="0.31496062992125984"/>
  <pageSetup scale="64" orientation="landscape" r:id="rId1"/>
  <rowBreaks count="1" manualBreakCount="1">
    <brk id="24" max="1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21"/>
  <sheetViews>
    <sheetView workbookViewId="0">
      <selection activeCell="F13" sqref="F13"/>
    </sheetView>
  </sheetViews>
  <sheetFormatPr baseColWidth="10" defaultRowHeight="15" x14ac:dyDescent="0.25"/>
  <cols>
    <col min="3" max="3" width="16.140625" bestFit="1" customWidth="1"/>
  </cols>
  <sheetData>
    <row r="3" spans="1:6" x14ac:dyDescent="0.25">
      <c r="B3" t="s">
        <v>27</v>
      </c>
      <c r="D3" t="s">
        <v>26</v>
      </c>
    </row>
    <row r="4" spans="1:6" x14ac:dyDescent="0.25">
      <c r="A4" t="s">
        <v>28</v>
      </c>
      <c r="B4">
        <v>63</v>
      </c>
      <c r="C4" t="s">
        <v>29</v>
      </c>
      <c r="D4">
        <v>2</v>
      </c>
    </row>
    <row r="5" spans="1:6" x14ac:dyDescent="0.25">
      <c r="B5">
        <v>5</v>
      </c>
      <c r="D5">
        <v>4</v>
      </c>
    </row>
    <row r="6" spans="1:6" x14ac:dyDescent="0.25">
      <c r="B6">
        <v>70</v>
      </c>
      <c r="D6">
        <v>1</v>
      </c>
    </row>
    <row r="7" spans="1:6" x14ac:dyDescent="0.25">
      <c r="B7">
        <v>70</v>
      </c>
      <c r="D7">
        <v>10</v>
      </c>
    </row>
    <row r="8" spans="1:6" x14ac:dyDescent="0.25">
      <c r="B8">
        <v>7</v>
      </c>
    </row>
    <row r="9" spans="1:6" x14ac:dyDescent="0.25">
      <c r="B9">
        <v>3000</v>
      </c>
    </row>
    <row r="10" spans="1:6" x14ac:dyDescent="0.25">
      <c r="B10">
        <v>3000</v>
      </c>
    </row>
    <row r="11" spans="1:6" x14ac:dyDescent="0.25">
      <c r="A11" t="s">
        <v>30</v>
      </c>
      <c r="B11">
        <v>1</v>
      </c>
      <c r="F11">
        <v>36016600</v>
      </c>
    </row>
    <row r="12" spans="1:6" x14ac:dyDescent="0.25">
      <c r="A12" t="s">
        <v>31</v>
      </c>
      <c r="B12">
        <v>97</v>
      </c>
      <c r="F12">
        <v>71889774</v>
      </c>
    </row>
    <row r="13" spans="1:6" x14ac:dyDescent="0.25">
      <c r="A13" t="s">
        <v>28</v>
      </c>
      <c r="B13">
        <v>2</v>
      </c>
      <c r="F13">
        <v>135788253</v>
      </c>
    </row>
    <row r="14" spans="1:6" x14ac:dyDescent="0.25">
      <c r="B14">
        <v>1</v>
      </c>
    </row>
    <row r="15" spans="1:6" x14ac:dyDescent="0.25">
      <c r="A15" t="s">
        <v>31</v>
      </c>
      <c r="B15">
        <v>49</v>
      </c>
    </row>
    <row r="16" spans="1:6" x14ac:dyDescent="0.25">
      <c r="B16">
        <v>41</v>
      </c>
    </row>
    <row r="17" spans="1:2" x14ac:dyDescent="0.25">
      <c r="B17">
        <v>43</v>
      </c>
    </row>
    <row r="18" spans="1:2" x14ac:dyDescent="0.25">
      <c r="A18" t="s">
        <v>32</v>
      </c>
      <c r="B18">
        <v>1</v>
      </c>
    </row>
    <row r="19" spans="1:2" x14ac:dyDescent="0.25">
      <c r="B19">
        <v>1</v>
      </c>
    </row>
    <row r="20" spans="1:2" x14ac:dyDescent="0.25">
      <c r="B20">
        <v>1</v>
      </c>
    </row>
    <row r="21" spans="1:2" x14ac:dyDescent="0.25">
      <c r="A21" t="s">
        <v>33</v>
      </c>
      <c r="B21">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7:D10"/>
  <sheetViews>
    <sheetView workbookViewId="0">
      <selection activeCell="D10" sqref="D10"/>
    </sheetView>
  </sheetViews>
  <sheetFormatPr baseColWidth="10" defaultRowHeight="15" x14ac:dyDescent="0.25"/>
  <sheetData>
    <row r="7" spans="4:4" x14ac:dyDescent="0.25">
      <c r="D7" s="1">
        <v>0</v>
      </c>
    </row>
    <row r="8" spans="4:4" x14ac:dyDescent="0.25">
      <c r="D8" s="1">
        <v>0.05</v>
      </c>
    </row>
    <row r="9" spans="4:4" x14ac:dyDescent="0.25">
      <c r="D9" s="1">
        <v>0.19</v>
      </c>
    </row>
    <row r="10" spans="4:4"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Hoja3</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avarg</cp:lastModifiedBy>
  <cp:lastPrinted>2021-11-23T05:02:22Z</cp:lastPrinted>
  <dcterms:created xsi:type="dcterms:W3CDTF">2017-04-28T13:22:52Z</dcterms:created>
  <dcterms:modified xsi:type="dcterms:W3CDTF">2022-04-18T15:09:39Z</dcterms:modified>
</cp:coreProperties>
</file>