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OneDrive - Universidad de Cundinamarca\2022\(INV. 056) F-CD-051 EVENTO UBATÉ- AUTOEVALUACIÓN\PUBLICACIÓN\"/>
    </mc:Choice>
  </mc:AlternateContent>
  <xr:revisionPtr revIDLastSave="0" documentId="13_ncr:1_{3A4EC3C2-2A27-4B2C-9A79-7C4958D41859}"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Hoja1" sheetId="1" r:id="rId1"/>
    <sheet name="Hoja2" sheetId="2" state="hidden" r:id="rId2"/>
  </sheets>
  <definedNames>
    <definedName name="_xlnm.Print_Area" localSheetId="0">Hoja1!$A$1:$L$40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H24" i="1"/>
  <c r="I24" i="1" s="1"/>
  <c r="J24" i="1"/>
  <c r="K24" i="1" s="1"/>
  <c r="L24" i="1" s="1"/>
  <c r="L22" i="1" l="1"/>
  <c r="L21" i="1"/>
  <c r="J19" i="1"/>
  <c r="H19" i="1"/>
  <c r="I19" i="1" s="1"/>
  <c r="K19" i="1" l="1"/>
  <c r="L19" i="1" s="1"/>
  <c r="L26" i="1"/>
  <c r="L29" i="1" s="1"/>
  <c r="L27" i="1" l="1"/>
  <c r="L30" i="1" s="1"/>
  <c r="L25" i="1"/>
  <c r="L31" i="1" l="1"/>
  <c r="L28" i="1"/>
  <c r="L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<sst xmlns="http://schemas.openxmlformats.org/spreadsheetml/2006/main" count="49" uniqueCount="43">
  <si>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</si>
  <si>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</si>
  <si>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</si>
  <si>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</si>
  <si>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</si>
  <si>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</si>
  <si>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</si>
  <si>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</si>
  <si>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</si>
  <si>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</si>
  <si>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</si>
  <si>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</si>
  <si>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</si>
  <si>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</si>
  <si>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</si>
  <si>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</si>
  <si>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</si>
  <si>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</si>
  <si>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</si>
  <si>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</si>
  <si>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</si>
  <si>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</si>
  <si>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</si>
  <si>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</si>
  <si>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</si>
  <si>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</si>
  <si>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</si>
  <si>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</si>
  <si>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</si>
  <si>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</si>
  <si>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</si>
  <si>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</si>
  <si>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</si>
  <si>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</si>
  <si>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</si>
  <si>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</si>
  <si>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</si>
  <si>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Servicio de cafetería (por unidad) en la sede Ubaté, que consta de 100 Vasos de capuchino, de papel blanco desechable con tapa de cúpula de 8 onzas, tapa herméticas para evitar fugas o derrames y ayuda a mantener la temperatura de bebidas, abertura diseño para fácil de beber, borde enrollado para un cómodo, antigoteo para beber, con aislante de calor, 200 sobres de azúcar de 5 gramos y 100 Mezcladores de madera, el servicio tendrá un mesero para la preparación de la bebida y el alistamiento del vaso durante el evento.</t>
  </si>
  <si>
    <t>Servicio de Coctel: Bebidas sin alcohol de 6 onzas en vaso coctelero (desechable) la bebida consta de Zumo de Limón, Yerbabuena, soda, hielo. Limón o naranja y sombrilla decorativa en el vaso</t>
  </si>
  <si>
    <t>Canasta de patacón con camarón y ceviche; consta de 40 gramos de proteína o 4 camarones, 30 gramos de plátano verde sofreído en forma de canastilla, 10 gramos de salsa de ceviche traen cebolla cabezona, pimentón picado, cilantro, salsa de tomate, ají y maíz. Pasabocas servidos en bandejas decoradas, tipo buffet.</t>
  </si>
  <si>
    <t>Canasta de patacón con pollo y salsa; consta de 40 gramos de proteína, 30 gramos de plátano verde sofreído en forma de canastilla, 10 gramos de salsa a convenir. Pasabocas servidos en bandejas decoradas, tipo buffet.</t>
  </si>
  <si>
    <t>Alquiler de mesas redondas de Acero Galvanicoy MDF, desplegables medidas de 1.50 m X 0.75 m, Acero calibre 18 galvanizado Cubierta de MDF de 9 mm, sin hoyo para sombrilla, regatones con nivelador en las patas.
Con mantel de poliéster redondo, tamaño 90 x 156 pulgadas, color blanco para una presentación excepcional y tapa de color azul rey.</t>
  </si>
  <si>
    <t>Canasta de patacón con carne y salsa; consta de 40 gramos de proteína, 30 gramos de plátano verde sofreído en forma de canastilla, 10 gramos de salsa a convenir. Pasabocas servidos en bandejas decoradas, tipo buffet.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</si>
</sst>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0">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vertical="center" wrapText="1"/>
      <protection hidden="1"/>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topLeftCell="A7" zoomScale="60" zoomScaleNormal="70" zoomScalePageLayoutView="55" workbookViewId="0">
      <selection activeCell="B36" sqref="B36:C37"/>
    </sheetView>
  </sheetViews>
  <sheetFormatPr baseColWidth="10" defaultColWidth="11.42578125" defaultRowHeight="15" x14ac:dyDescent="0.25"/>
  <cols>
    <col min="1" max="1" width="10.7109375" style="13" customWidth="1"/>
    <col min="2" max="2" width="59.42578125" style="13" customWidth="1"/>
    <col min="3" max="3" width="13.42578125" style="13" customWidth="1"/>
    <col min="4" max="4" width="13.28515625" style="13" customWidth="1"/>
    <col min="5" max="5" width="15" style="13" customWidth="1"/>
    <col min="6" max="6" width="13.5703125" style="13" customWidth="1"/>
    <col min="7" max="7" width="12.855468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44"/>
      <c r="B2" s="54" t="s">
        <v>0</v>
      </c>
      <c r="C2" s="54"/>
      <c r="D2" s="54"/>
      <c r="E2" s="54"/>
      <c r="F2" s="54"/>
      <c r="G2" s="54"/>
      <c r="H2" s="54"/>
      <c r="I2" s="54"/>
      <c r="J2" s="54"/>
      <c r="K2" s="38" t="s">
        <v>28</v>
      </c>
      <c r="L2" s="39"/>
    </row>
    <row r="3" spans="1:12" ht="15.75" customHeight="1" x14ac:dyDescent="0.25">
      <c r="A3" s="44"/>
      <c r="B3" s="54" t="s">
        <v>1</v>
      </c>
      <c r="C3" s="54"/>
      <c r="D3" s="54"/>
      <c r="E3" s="54"/>
      <c r="F3" s="54"/>
      <c r="G3" s="54"/>
      <c r="H3" s="54"/>
      <c r="I3" s="54"/>
      <c r="J3" s="54"/>
      <c r="K3" s="40"/>
      <c r="L3" s="41"/>
    </row>
    <row r="4" spans="1:12" ht="16.5" customHeight="1" x14ac:dyDescent="0.25">
      <c r="A4" s="44"/>
      <c r="B4" s="54" t="s">
        <v>35</v>
      </c>
      <c r="C4" s="54"/>
      <c r="D4" s="54"/>
      <c r="E4" s="54"/>
      <c r="F4" s="54"/>
      <c r="G4" s="54"/>
      <c r="H4" s="54"/>
      <c r="I4" s="54"/>
      <c r="J4" s="54"/>
      <c r="K4" s="40"/>
      <c r="L4" s="41"/>
    </row>
    <row r="5" spans="1:12" ht="15" customHeight="1" x14ac:dyDescent="0.25">
      <c r="A5" s="44"/>
      <c r="B5" s="54"/>
      <c r="C5" s="54"/>
      <c r="D5" s="54"/>
      <c r="E5" s="54"/>
      <c r="F5" s="54"/>
      <c r="G5" s="54"/>
      <c r="H5" s="54"/>
      <c r="I5" s="54"/>
      <c r="J5" s="54"/>
      <c r="K5" s="42"/>
      <c r="L5" s="43"/>
    </row>
    <row r="7" spans="1:12" x14ac:dyDescent="0.25">
      <c r="A7" s="16" t="s">
        <v>32</v>
      </c>
    </row>
    <row r="8" spans="1:12" x14ac:dyDescent="0.25">
      <c r="A8" s="17" t="s">
        <v>31</v>
      </c>
    </row>
    <row r="9" spans="1:12" ht="25.5" customHeight="1" x14ac:dyDescent="0.25">
      <c r="A9" s="60" t="s">
        <v>30</v>
      </c>
      <c r="B9" s="60"/>
      <c r="C9" s="18"/>
      <c r="E9" s="19" t="s">
        <v>21</v>
      </c>
      <c r="F9" s="62"/>
      <c r="G9" s="63"/>
      <c r="I9" s="20" t="s">
        <v>16</v>
      </c>
      <c r="J9" s="64"/>
      <c r="K9" s="65"/>
    </row>
    <row r="10" spans="1:12" ht="15.75" thickBot="1" x14ac:dyDescent="0.3">
      <c r="A10" s="18"/>
      <c r="B10" s="18"/>
      <c r="C10" s="18"/>
      <c r="E10" s="21"/>
      <c r="F10" s="21"/>
      <c r="G10" s="21"/>
      <c r="I10" s="22"/>
      <c r="J10" s="23"/>
      <c r="K10" s="23"/>
    </row>
    <row r="11" spans="1:12" ht="30.75" customHeight="1" thickBot="1" x14ac:dyDescent="0.3">
      <c r="A11" s="48" t="s">
        <v>27</v>
      </c>
      <c r="B11" s="49"/>
      <c r="C11" s="24"/>
      <c r="D11" s="45" t="s">
        <v>17</v>
      </c>
      <c r="E11" s="46"/>
      <c r="F11" s="46"/>
      <c r="G11" s="47"/>
      <c r="H11" s="30"/>
      <c r="I11" s="22"/>
    </row>
    <row r="12" spans="1:12" ht="15.75" thickBot="1" x14ac:dyDescent="0.3">
      <c r="A12" s="50"/>
      <c r="B12" s="51"/>
      <c r="C12" s="24"/>
      <c r="D12" s="25"/>
      <c r="E12" s="21"/>
      <c r="F12" s="21"/>
      <c r="G12" s="21"/>
      <c r="I12" s="22"/>
    </row>
    <row r="13" spans="1:12" ht="30" customHeight="1" thickBot="1" x14ac:dyDescent="0.3">
      <c r="A13" s="50"/>
      <c r="B13" s="51"/>
      <c r="C13" s="24"/>
      <c r="D13" s="45" t="s">
        <v>18</v>
      </c>
      <c r="E13" s="46"/>
      <c r="F13" s="46"/>
      <c r="G13" s="47"/>
      <c r="H13" s="30"/>
      <c r="I13" s="22"/>
    </row>
    <row r="14" spans="1:12" ht="18.75" customHeight="1" thickBot="1" x14ac:dyDescent="0.3">
      <c r="A14" s="50"/>
      <c r="B14" s="51"/>
      <c r="C14" s="24"/>
      <c r="E14" s="21"/>
      <c r="F14" s="21"/>
      <c r="G14" s="21"/>
      <c r="I14" s="22"/>
    </row>
    <row r="15" spans="1:12" ht="24" customHeight="1" thickBot="1" x14ac:dyDescent="0.3">
      <c r="A15" s="52"/>
      <c r="B15" s="53"/>
      <c r="C15" s="24"/>
      <c r="D15" s="45" t="s">
        <v>22</v>
      </c>
      <c r="E15" s="46"/>
      <c r="F15" s="46"/>
      <c r="G15" s="47"/>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7" t="s">
        <v>26</v>
      </c>
      <c r="H18" s="27" t="s">
        <v>5</v>
      </c>
      <c r="I18" s="27" t="s">
        <v>6</v>
      </c>
      <c r="J18" s="27" t="s">
        <v>7</v>
      </c>
      <c r="K18" s="27" t="s">
        <v>8</v>
      </c>
      <c r="L18" s="27" t="s">
        <v>9</v>
      </c>
    </row>
    <row r="19" spans="1:12" s="28" customFormat="1" ht="142.5" x14ac:dyDescent="0.25">
      <c r="A19" s="7">
        <v>1</v>
      </c>
      <c r="B19" s="32" t="s">
        <v>37</v>
      </c>
      <c r="C19" s="33"/>
      <c r="D19" s="34">
        <v>80</v>
      </c>
      <c r="E19" s="34" t="s">
        <v>34</v>
      </c>
      <c r="F19" s="35"/>
      <c r="G19" s="36">
        <v>0</v>
      </c>
      <c r="H19" s="1">
        <f>+ROUND(F19*G19,0)</f>
        <v>0</v>
      </c>
      <c r="I19" s="1">
        <f>ROUND(F19+H19,0)</f>
        <v>0</v>
      </c>
      <c r="J19" s="1">
        <f>ROUND(F19*D19,0)</f>
        <v>0</v>
      </c>
      <c r="K19" s="1">
        <f>ROUND(J19*G19,0)</f>
        <v>0</v>
      </c>
      <c r="L19" s="2">
        <f>ROUND(J19+K19,0)</f>
        <v>0</v>
      </c>
    </row>
    <row r="20" spans="1:12" s="28" customFormat="1" ht="57" x14ac:dyDescent="0.25">
      <c r="A20" s="7">
        <v>2</v>
      </c>
      <c r="B20" s="32" t="s">
        <v>38</v>
      </c>
      <c r="C20" s="33"/>
      <c r="D20" s="34">
        <v>80</v>
      </c>
      <c r="E20" s="34" t="s">
        <v>34</v>
      </c>
      <c r="F20" s="35"/>
      <c r="G20" s="36">
        <v>0</v>
      </c>
      <c r="H20" s="1">
        <f t="shared" ref="H20:H24" si="0">+ROUND(F20*G20,0)</f>
        <v>0</v>
      </c>
      <c r="I20" s="1">
        <f t="shared" ref="I20:I24" si="1">ROUND(F20+H20,0)</f>
        <v>0</v>
      </c>
      <c r="J20" s="1">
        <f t="shared" ref="J20:J24" si="2">ROUND(F20*D20,0)</f>
        <v>0</v>
      </c>
      <c r="K20" s="1">
        <f t="shared" ref="K20:K24" si="3">ROUND(J20*G20,0)</f>
        <v>0</v>
      </c>
      <c r="L20" s="2">
        <f t="shared" ref="L20:L24" si="4">ROUND(J20+K20,0)</f>
        <v>0</v>
      </c>
    </row>
    <row r="21" spans="1:12" s="28" customFormat="1" ht="85.5" x14ac:dyDescent="0.25">
      <c r="A21" s="7">
        <v>3</v>
      </c>
      <c r="B21" s="32" t="s">
        <v>39</v>
      </c>
      <c r="C21" s="33"/>
      <c r="D21" s="34">
        <v>80</v>
      </c>
      <c r="E21" s="34" t="s">
        <v>34</v>
      </c>
      <c r="F21" s="35"/>
      <c r="G21" s="36">
        <v>0</v>
      </c>
      <c r="H21" s="1">
        <f t="shared" si="0"/>
        <v>0</v>
      </c>
      <c r="I21" s="1">
        <f t="shared" si="1"/>
        <v>0</v>
      </c>
      <c r="J21" s="1">
        <f t="shared" si="2"/>
        <v>0</v>
      </c>
      <c r="K21" s="1">
        <f t="shared" si="3"/>
        <v>0</v>
      </c>
      <c r="L21" s="2">
        <f t="shared" si="4"/>
        <v>0</v>
      </c>
    </row>
    <row r="22" spans="1:12" s="28" customFormat="1" ht="57" x14ac:dyDescent="0.25">
      <c r="A22" s="7">
        <v>4</v>
      </c>
      <c r="B22" s="32" t="s">
        <v>40</v>
      </c>
      <c r="C22" s="33"/>
      <c r="D22" s="34">
        <v>40</v>
      </c>
      <c r="E22" s="34" t="s">
        <v>34</v>
      </c>
      <c r="F22" s="35"/>
      <c r="G22" s="36">
        <v>0</v>
      </c>
      <c r="H22" s="1">
        <f t="shared" si="0"/>
        <v>0</v>
      </c>
      <c r="I22" s="1">
        <f t="shared" si="1"/>
        <v>0</v>
      </c>
      <c r="J22" s="1">
        <f t="shared" si="2"/>
        <v>0</v>
      </c>
      <c r="K22" s="1">
        <f t="shared" si="3"/>
        <v>0</v>
      </c>
      <c r="L22" s="2">
        <f t="shared" si="4"/>
        <v>0</v>
      </c>
    </row>
    <row r="23" spans="1:12" s="28" customFormat="1" ht="114" x14ac:dyDescent="0.25">
      <c r="A23" s="7">
        <v>5</v>
      </c>
      <c r="B23" s="32" t="s">
        <v>41</v>
      </c>
      <c r="C23" s="33"/>
      <c r="D23" s="34">
        <v>10</v>
      </c>
      <c r="E23" s="34" t="s">
        <v>34</v>
      </c>
      <c r="F23" s="35"/>
      <c r="G23" s="36">
        <v>0</v>
      </c>
      <c r="H23" s="1">
        <f t="shared" si="0"/>
        <v>0</v>
      </c>
      <c r="I23" s="1">
        <f t="shared" si="1"/>
        <v>0</v>
      </c>
      <c r="J23" s="1">
        <f t="shared" si="2"/>
        <v>0</v>
      </c>
      <c r="K23" s="1">
        <f t="shared" si="3"/>
        <v>0</v>
      </c>
      <c r="L23" s="2">
        <f t="shared" si="4"/>
        <v>0</v>
      </c>
    </row>
    <row r="24" spans="1:12" s="28" customFormat="1" ht="57" x14ac:dyDescent="0.25">
      <c r="A24" s="7">
        <v>6</v>
      </c>
      <c r="B24" s="32" t="s">
        <v>42</v>
      </c>
      <c r="C24" s="33"/>
      <c r="D24" s="34">
        <v>40</v>
      </c>
      <c r="E24" s="34" t="s">
        <v>34</v>
      </c>
      <c r="F24" s="35"/>
      <c r="G24" s="36">
        <v>0</v>
      </c>
      <c r="H24" s="1">
        <f t="shared" si="0"/>
        <v>0</v>
      </c>
      <c r="I24" s="1">
        <f t="shared" si="1"/>
        <v>0</v>
      </c>
      <c r="J24" s="1">
        <f t="shared" si="2"/>
        <v>0</v>
      </c>
      <c r="K24" s="1">
        <f t="shared" si="3"/>
        <v>0</v>
      </c>
      <c r="L24" s="2">
        <f t="shared" si="4"/>
        <v>0</v>
      </c>
    </row>
    <row r="25" spans="1:12" s="28" customFormat="1" ht="42" customHeight="1" thickBot="1" x14ac:dyDescent="0.25">
      <c r="A25" s="24"/>
      <c r="B25" s="68"/>
      <c r="C25" s="68"/>
      <c r="D25" s="68"/>
      <c r="E25" s="68"/>
      <c r="F25" s="68"/>
      <c r="G25" s="68"/>
      <c r="H25" s="68"/>
      <c r="I25" s="68"/>
      <c r="J25" s="69"/>
      <c r="K25" s="8" t="s">
        <v>23</v>
      </c>
      <c r="L25" s="4">
        <f>SUMIF(G:G,0%,J:J)</f>
        <v>0</v>
      </c>
    </row>
    <row r="26" spans="1:12" s="28" customFormat="1" ht="39" customHeight="1" thickBot="1" x14ac:dyDescent="0.25">
      <c r="A26" s="57" t="s">
        <v>25</v>
      </c>
      <c r="B26" s="58"/>
      <c r="C26" s="58"/>
      <c r="D26" s="58"/>
      <c r="E26" s="58"/>
      <c r="F26" s="58"/>
      <c r="G26" s="58"/>
      <c r="H26" s="58"/>
      <c r="I26" s="58"/>
      <c r="J26" s="59"/>
      <c r="K26" s="12" t="s">
        <v>10</v>
      </c>
      <c r="L26" s="4">
        <f>SUMIF(G:G,5%,J:J)</f>
        <v>0</v>
      </c>
    </row>
    <row r="27" spans="1:12" s="28" customFormat="1" ht="57" customHeight="1" x14ac:dyDescent="0.2">
      <c r="A27" s="55" t="s">
        <v>36</v>
      </c>
      <c r="B27" s="55"/>
      <c r="C27" s="55"/>
      <c r="D27" s="55"/>
      <c r="E27" s="55"/>
      <c r="F27" s="55"/>
      <c r="G27" s="55"/>
      <c r="H27" s="55"/>
      <c r="I27" s="55"/>
      <c r="J27" s="55"/>
      <c r="K27" s="8" t="s">
        <v>11</v>
      </c>
      <c r="L27" s="4">
        <f>SUMIF(G:G,19%,J:J)</f>
        <v>0</v>
      </c>
    </row>
    <row r="28" spans="1:12" s="28" customFormat="1" ht="30.6" customHeight="1" x14ac:dyDescent="0.2">
      <c r="A28" s="56"/>
      <c r="B28" s="56"/>
      <c r="C28" s="56"/>
      <c r="D28" s="56"/>
      <c r="E28" s="56"/>
      <c r="F28" s="56"/>
      <c r="G28" s="56"/>
      <c r="H28" s="56"/>
      <c r="I28" s="56"/>
      <c r="J28" s="56"/>
      <c r="K28" s="9" t="s">
        <v>7</v>
      </c>
      <c r="L28" s="5">
        <f>SUM(L25:L27)</f>
        <v>0</v>
      </c>
    </row>
    <row r="29" spans="1:12" s="28" customFormat="1" ht="23.25" customHeight="1" x14ac:dyDescent="0.2">
      <c r="A29" s="56"/>
      <c r="B29" s="56"/>
      <c r="C29" s="56"/>
      <c r="D29" s="56"/>
      <c r="E29" s="56"/>
      <c r="F29" s="56"/>
      <c r="G29" s="56"/>
      <c r="H29" s="56"/>
      <c r="I29" s="56"/>
      <c r="J29" s="56"/>
      <c r="K29" s="10" t="s">
        <v>12</v>
      </c>
      <c r="L29" s="6">
        <f>ROUND(L26*5%,0)</f>
        <v>0</v>
      </c>
    </row>
    <row r="30" spans="1:12" s="28" customFormat="1" ht="22.9" customHeight="1" x14ac:dyDescent="0.2">
      <c r="A30" s="56"/>
      <c r="B30" s="56"/>
      <c r="C30" s="56"/>
      <c r="D30" s="56"/>
      <c r="E30" s="56"/>
      <c r="F30" s="56"/>
      <c r="G30" s="56"/>
      <c r="H30" s="56"/>
      <c r="I30" s="56"/>
      <c r="J30" s="56"/>
      <c r="K30" s="10" t="s">
        <v>13</v>
      </c>
      <c r="L30" s="4">
        <f>ROUND(L27*19%,0)</f>
        <v>0</v>
      </c>
    </row>
    <row r="31" spans="1:12" s="28" customFormat="1" ht="40.5" customHeight="1" x14ac:dyDescent="0.2">
      <c r="A31" s="56"/>
      <c r="B31" s="56"/>
      <c r="C31" s="56"/>
      <c r="D31" s="56"/>
      <c r="E31" s="56"/>
      <c r="F31" s="56"/>
      <c r="G31" s="56"/>
      <c r="H31" s="56"/>
      <c r="I31" s="56"/>
      <c r="J31" s="56"/>
      <c r="K31" s="9" t="s">
        <v>14</v>
      </c>
      <c r="L31" s="5">
        <f>SUM(L29:L30)</f>
        <v>0</v>
      </c>
    </row>
    <row r="32" spans="1:12" s="28" customFormat="1" ht="28.9" customHeight="1" x14ac:dyDescent="0.2">
      <c r="A32" s="56"/>
      <c r="B32" s="56"/>
      <c r="C32" s="56"/>
      <c r="D32" s="56"/>
      <c r="E32" s="56"/>
      <c r="F32" s="56"/>
      <c r="G32" s="56"/>
      <c r="H32" s="56"/>
      <c r="I32" s="56"/>
      <c r="J32" s="56"/>
      <c r="K32" s="11" t="s">
        <v>15</v>
      </c>
      <c r="L32" s="5">
        <f>+L28+L31</f>
        <v>0</v>
      </c>
    </row>
    <row r="35" spans="1:3" x14ac:dyDescent="0.25">
      <c r="B35" s="31"/>
      <c r="C35" s="31"/>
    </row>
    <row r="36" spans="1:3" x14ac:dyDescent="0.25">
      <c r="B36" s="66"/>
      <c r="C36" s="66"/>
    </row>
    <row r="37" spans="1:3" ht="15.75" thickBot="1" x14ac:dyDescent="0.3">
      <c r="B37" s="67"/>
      <c r="C37" s="67"/>
    </row>
    <row r="38" spans="1:3" x14ac:dyDescent="0.25">
      <c r="B38" s="61" t="s">
        <v>20</v>
      </c>
      <c r="C38" s="61"/>
    </row>
    <row r="40" spans="1:3" x14ac:dyDescent="0.25">
      <c r="A40" s="29" t="s">
        <v>33</v>
      </c>
    </row>
  </sheetData>
  <sheetProtection algorithmName="SHA-512" hashValue="WMK2EuP2/c48aV9bX5ABSj5GO0jI3FCSB1XwmrDiyStWyXCKZi+APtjs9ooOXJYkHi6nMSClkFJJjVFPOyWjzg==" saltValue="0eOuh1z9sOSrWakTSNj2sA==" spinCount="100000" sheet="1" scenarios="1" selectLockedCells="1"/>
  <mergeCells count="17">
    <mergeCell ref="A27:J32"/>
    <mergeCell ref="A26:J26"/>
    <mergeCell ref="A9:B9"/>
    <mergeCell ref="B38:C38"/>
    <mergeCell ref="D13:G13"/>
    <mergeCell ref="D15:G15"/>
    <mergeCell ref="F9:G9"/>
    <mergeCell ref="J9:K9"/>
    <mergeCell ref="B36:C37"/>
    <mergeCell ref="B25:J25"/>
    <mergeCell ref="K2:L5"/>
    <mergeCell ref="A2:A5"/>
    <mergeCell ref="D11:G11"/>
    <mergeCell ref="A11:B15"/>
    <mergeCell ref="B2:J2"/>
    <mergeCell ref="B3:J3"/>
    <mergeCell ref="B4:J5"/>
  </mergeCells>
  <dataValidations count="1">
    <dataValidation type="whole" allowBlank="1" showInputMessage="1" showErrorMessage="1" sqref="F19:F24"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2022-04-01T19:52:04Z</dcterms:modified>
</cp:coreProperties>
</file>