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scargas\"/>
    </mc:Choice>
  </mc:AlternateContent>
  <bookViews>
    <workbookView showHorizontalScroll="0" showVerticalScroll="0" showSheetTabs="0" xWindow="0" yWindow="0" windowWidth="21600" windowHeight="8040"/>
  </bookViews>
  <sheets>
    <sheet name="Hoja1" sheetId="1" r:id="rId1"/>
    <sheet name="Hoja2" sheetId="2" state="hidden" r:id="rId2"/>
  </sheets>
  <definedNames>
    <definedName name="_xlnm.Print_Area" localSheetId="0">Hoja1!$A$1:$L$64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31" i="1" l="1"/>
  <c r="I31" i="1"/>
  <c r="J31" i="1"/>
  <c r="K31" i="1"/>
  <c r="H32" i="1"/>
  <c r="I32" i="1"/>
  <c r="J32" i="1"/>
  <c r="K32" i="1" s="1"/>
  <c r="H33" i="1"/>
  <c r="I33" i="1"/>
  <c r="J33" i="1"/>
  <c r="K33" i="1"/>
  <c r="L33" i="1"/>
  <c r="H34" i="1"/>
  <c r="I34" i="1" s="1"/>
  <c r="J34" i="1"/>
  <c r="K34" i="1"/>
  <c r="L34" i="1"/>
  <c r="H35" i="1"/>
  <c r="I35" i="1"/>
  <c r="J35" i="1"/>
  <c r="K35" i="1"/>
  <c r="L35" i="1"/>
  <c r="H36" i="1"/>
  <c r="I36" i="1"/>
  <c r="J36" i="1"/>
  <c r="K36" i="1" s="1"/>
  <c r="H37" i="1"/>
  <c r="I37" i="1" s="1"/>
  <c r="J37" i="1"/>
  <c r="K37" i="1"/>
  <c r="L37" i="1" s="1"/>
  <c r="H38" i="1"/>
  <c r="I38" i="1" s="1"/>
  <c r="J38" i="1"/>
  <c r="K38" i="1"/>
  <c r="L38" i="1"/>
  <c r="H39" i="1"/>
  <c r="I39" i="1"/>
  <c r="J39" i="1"/>
  <c r="K39" i="1"/>
  <c r="H40" i="1"/>
  <c r="I40" i="1" s="1"/>
  <c r="J40" i="1"/>
  <c r="K40" i="1"/>
  <c r="L40" i="1"/>
  <c r="H41" i="1"/>
  <c r="I41" i="1" s="1"/>
  <c r="J41" i="1"/>
  <c r="K41" i="1"/>
  <c r="L41" i="1" s="1"/>
  <c r="H42" i="1"/>
  <c r="I42" i="1" s="1"/>
  <c r="J42" i="1"/>
  <c r="K42" i="1"/>
  <c r="L42" i="1" s="1"/>
  <c r="H43" i="1"/>
  <c r="I43" i="1"/>
  <c r="J43" i="1"/>
  <c r="K43" i="1"/>
  <c r="H44" i="1"/>
  <c r="I44" i="1"/>
  <c r="J44" i="1"/>
  <c r="K44" i="1" s="1"/>
  <c r="H45" i="1"/>
  <c r="I45" i="1" s="1"/>
  <c r="J45" i="1"/>
  <c r="K45" i="1"/>
  <c r="L45" i="1"/>
  <c r="H46" i="1"/>
  <c r="I46" i="1" s="1"/>
  <c r="J46" i="1"/>
  <c r="K46" i="1"/>
  <c r="L46" i="1" s="1"/>
  <c r="H47" i="1"/>
  <c r="I47" i="1"/>
  <c r="J47" i="1"/>
  <c r="K47" i="1"/>
  <c r="L47" i="1" s="1"/>
  <c r="H48" i="1"/>
  <c r="I48" i="1" s="1"/>
  <c r="J48" i="1"/>
  <c r="K48" i="1" s="1"/>
  <c r="L43" i="1" l="1"/>
  <c r="L39" i="1"/>
  <c r="L31" i="1"/>
  <c r="L32" i="1"/>
  <c r="L44" i="1"/>
  <c r="L48" i="1"/>
  <c r="L36" i="1"/>
  <c r="H20" i="1"/>
  <c r="I20" i="1" s="1"/>
  <c r="J20" i="1"/>
  <c r="K20" i="1" s="1"/>
  <c r="L20" i="1" s="1"/>
  <c r="H21" i="1"/>
  <c r="I21" i="1" s="1"/>
  <c r="J21" i="1"/>
  <c r="K21" i="1" s="1"/>
  <c r="H22" i="1"/>
  <c r="I22" i="1" s="1"/>
  <c r="J22" i="1"/>
  <c r="K22" i="1" s="1"/>
  <c r="H23" i="1"/>
  <c r="I23" i="1" s="1"/>
  <c r="J23" i="1"/>
  <c r="K23" i="1" s="1"/>
  <c r="L23" i="1" s="1"/>
  <c r="H24" i="1"/>
  <c r="I24" i="1" s="1"/>
  <c r="J24" i="1"/>
  <c r="K24" i="1" s="1"/>
  <c r="L24" i="1" s="1"/>
  <c r="H25" i="1"/>
  <c r="I25" i="1" s="1"/>
  <c r="J25" i="1"/>
  <c r="K25" i="1" s="1"/>
  <c r="H26" i="1"/>
  <c r="I26" i="1" s="1"/>
  <c r="J26" i="1"/>
  <c r="K26" i="1" s="1"/>
  <c r="H27" i="1"/>
  <c r="I27" i="1" s="1"/>
  <c r="J27" i="1"/>
  <c r="K27" i="1" s="1"/>
  <c r="L27" i="1" s="1"/>
  <c r="H28" i="1"/>
  <c r="I28" i="1" s="1"/>
  <c r="J28" i="1"/>
  <c r="K28" i="1" s="1"/>
  <c r="L28" i="1" s="1"/>
  <c r="H29" i="1"/>
  <c r="I29" i="1" s="1"/>
  <c r="J29" i="1"/>
  <c r="K29" i="1" s="1"/>
  <c r="H30" i="1"/>
  <c r="I30" i="1"/>
  <c r="J30" i="1"/>
  <c r="K30" i="1" s="1"/>
  <c r="L30" i="1" l="1"/>
  <c r="L26" i="1"/>
  <c r="L22" i="1"/>
  <c r="L25" i="1"/>
  <c r="L29" i="1"/>
  <c r="L21" i="1"/>
  <c r="J19" i="1"/>
  <c r="H19" i="1"/>
  <c r="I19" i="1" s="1"/>
  <c r="K19" i="1" l="1"/>
  <c r="L19" i="1" s="1"/>
  <c r="L50" i="1"/>
  <c r="L53" i="1" s="1"/>
  <c r="L51" i="1" l="1"/>
  <c r="L54" i="1" s="1"/>
  <c r="L49" i="1"/>
  <c r="L55" i="1" l="1"/>
  <c r="L52" i="1"/>
  <c r="L56"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<sst xmlns="http://schemas.openxmlformats.org/spreadsheetml/2006/main" count="97" uniqueCount="67">
  <si>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</si>
  <si>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</si>
  <si>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</si>
  <si>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</si>
  <si>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</si>
  <si>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</si>
  <si>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</si>
  <si>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</si>
  <si>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</si>
  <si>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</si>
  <si>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</si>
  <si>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</si>
  <si>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</si>
  <si>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</si>
  <si>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</si>
  <si>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</si>
  <si>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</si>
  <si>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</si>
  <si>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</si>
  <si>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</si>
  <si>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</si>
  <si>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</si>
  <si>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</si>
  <si>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</si>
  <si>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</si>
  <si>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</si>
  <si>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</si>
  <si>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</si>
  <si>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</si>
  <si>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</si>
  <si>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</si>
  <si>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</si>
  <si>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</si>
  <si>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</si>
  <si>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</si>
  <si>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</si>
  <si>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</si>
  <si>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Lavado y desinfección de dos (2) tanques de 1.000 lts c/u, de almacenamiento de agua potable (tanque aéreo). Extensión de Zipaquirá.</t>
  </si>
  <si>
    <t>Lavado y desinfección de un (1) tanque de 500 lts, de almacenamiento de agua potable. (tanque aéreo). Extensión de Zipaquirá.</t>
  </si>
  <si>
    <t>Lavado y desinfección de un (1) tanque de almacenamiento de agua potable de 12*4*2,5 = 120 mts3 (tanque subterráneo). Extensión Chía</t>
  </si>
  <si>
    <t>Lavado y desinfección de un (1) tanque de almacenamiento de agua potable de 10,5*3,1*1,8= 59 mts3 (tanque subterráneo). Extensión Soacha</t>
  </si>
  <si>
    <t>Lavado y desinfección de un (1) tanque de almacenamiento de agua potable de 8*4*2,30= 74 mts3 (tanque subterráneo). Extensión Facatativá</t>
  </si>
  <si>
    <t>Lavado y desinfección de un (1) tanque de almacenamiento de agua potable de 5,10*3,85*2= 39 mts3 (tanque subterráneo). Extensión Facatativá</t>
  </si>
  <si>
    <t>Lavado y desinfección de un (1) tanque de almacenamiento de agua potable de 4.000 lts (tanque aéreo). Seccional Girardot</t>
  </si>
  <si>
    <t>Lavado y desinfección de un (1) tanque de almacenamiento de agua potable de 12,10*5,20*1,75=110 mts3 (tanque subterráneo). Seccional Girardot.</t>
  </si>
  <si>
    <t>Lavado y desinfección de un (1) tanque de almacenamiento de agua potable de 5,10*4,50*2,10= 48 mts3 (tanque subterráneo). Seccional Girardot.</t>
  </si>
  <si>
    <t>Lavado y desinfección de ocho (8) tanques de almacenamiento de agua potable, de 1.000 lts c/u (tanque aéreo), Ubaté y Granja el Tibar.</t>
  </si>
  <si>
    <t>Lavado y desinfección de cinco (5) tanques de almacenamiento de agua potable, de 2.000 lts c/u (tanque aéreo), Ubaté y Granja el Tibar.</t>
  </si>
  <si>
    <t>Lavado y desinfección de dos (2) tanques de almacenamiento de agua potable, de 500 lts c/u (tanque aéreo), Ubaté y Granja el Tibar.</t>
  </si>
  <si>
    <t>Lavado y desinfección de un (1) tanque de almacenamiento de agua potable, de 3*3*2=18 mts3 (tanque subterráneo), Ubaté y Granja el Tibar.</t>
  </si>
  <si>
    <t>Lavado y desinfección de ocho (8) tanques de almacenamiento de agua potable, de 1000 lts c/u (tanque aéreo) del CAD Fusagasugá.</t>
  </si>
  <si>
    <t>Lavado y desinfección de un (1) tanque de almacenamiento de agua potable de 6*4*2,3=55 mts3 (tanque subterráneo), sede Fusagasugá.</t>
  </si>
  <si>
    <t>Lavado y desinfección de un (1) tanque de almacenamiento de agua potable de 4,5*5,2*2=47 mts3 (tanque subterráneo), sede Fusagasugá.</t>
  </si>
  <si>
    <t>Lavado y desinfección de un (1) tanque de almacenamiento de agua potable de 5,3*8,5*2,2=99 mts3 (tanque subterráneo), sede Fusagasugá.</t>
  </si>
  <si>
    <t>Lavado y desinfección de un (1) tanque de almacenamiento de agua potable de 4*3*3,1=37 mts3 (tanque subterráneo), sede Fusagasugá.</t>
  </si>
  <si>
    <t>Lavado y desinfección de un (1) tanque de almacenamiento de agua potable de 5*7*3,1=109 mts3 (tanque subterráneo), sede Fusagasugá.</t>
  </si>
  <si>
    <t>Lavado y desinfección de un (1) tanque de almacenamiento de agua potable de 3,1*5,5*2,4=41 mts3 (tanque subterráneo), sede Fusagasugá.</t>
  </si>
  <si>
    <t>Lavado y desinfección de un (1) tanque de almacenamiento de agua potable de 2,60*7,50*3,50=68 mts3 (tanque subterráneo), sede Fusagasugá.</t>
  </si>
  <si>
    <t>Lavado y desinfección de un (1) tanque de almacenamiento de agua potable de 2,60*7,50*1,70=33 mts3 (tanque subterráneo), sede Fusagasugá.</t>
  </si>
  <si>
    <t>Lavado y desinfección de un (1) tanque de almacenamiento de agua potable de 2,60*1,80*0,90=4 mts3 (tanque subterráneo), sede Fusagasugá.</t>
  </si>
  <si>
    <t>Lavado y desinfección de un (1) tanque de almacenamiento de agua potable de 6,*2,60*2=31 mts3 (tanque subterráneo), sede Fusagasugá.</t>
  </si>
  <si>
    <t>Lavado y desinfección de dos (2) tanques de almacenamiento de agua potable de 2.000 lts c/u, (tanque aéreo), Granja La Esperanza.</t>
  </si>
  <si>
    <t>Lavado y desinfección de seis (6) tanques de almacenamiento de agua potable de 1.000 lts c/u, (tanque aéreo), Granja La Esperanza</t>
  </si>
  <si>
    <t>Lavado y desinfección de un (1) tanque de almacenamiento de agua potable de 4,5*5,2*2=47 mts3 c/u, (tanque subterráneo), Granja La Esperanza.</t>
  </si>
  <si>
    <t>Lavado y desinfección de un (1) tanque de almacenamiento de agua potable de 5,3*8,5*2,2=99 mts3 c/u, (tanque subterráneo), Granja La Esperanza</t>
  </si>
  <si>
    <t>Lavado y desinfección de un (1) tanque de almacenamiento de agua potable de 2.000 lts, (tanque aéreo), Granja El Vergel.</t>
  </si>
  <si>
    <t xml:space="preserve">Análisis físico, químico y microbiológico del agua básico donde se evalúan los siguientes aspectos: Recuento de Aerobios mesófilos, Recuento Coliformes totales, Recuento Escherichia coli, dureza total, alcalinidad total, cloruros, cloro libre residual In Situ, conductividad, color, pH, turbiedad e Hierro, se deberá realizar una prueba en cada uno de los siguientes lugares: sede Fusagasugá, Seccional Girardot y Ubaté, Extensión Chía, Zipaquirá, Facatativá y Soacha, CAD, Unidades agroambientales la Esperanza, el Vergel y el Tíbar.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</si>
</sst>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2" fillId="0" borderId="2"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0" fontId="4" fillId="0" borderId="31" xfId="0" applyFont="1" applyBorder="1" applyAlignment="1" applyProtection="1">
      <alignment horizontal="center" vertical="center" wrapText="1"/>
      <protection hidden="1"/>
    </xf>
    <xf numFmtId="0" fontId="4" fillId="0" borderId="32" xfId="0" applyFont="1" applyBorder="1" applyAlignment="1" applyProtection="1">
      <alignment horizontal="center" vertical="center" wrapText="1"/>
      <protection hidden="1"/>
    </xf>
    <xf numFmtId="0" fontId="4" fillId="0" borderId="33" xfId="0" applyFont="1" applyBorder="1" applyAlignment="1" applyProtection="1">
      <alignment horizontal="center" vertical="center" wrapText="1"/>
      <protection hidden="1"/>
    </xf>
    <xf numFmtId="0" fontId="4" fillId="0" borderId="34" xfId="0" applyFont="1" applyBorder="1" applyAlignment="1" applyProtection="1">
      <alignment horizontal="center" vertical="center" wrapText="1"/>
      <protection hidden="1"/>
    </xf>
    <xf numFmtId="0" fontId="4" fillId="0" borderId="35" xfId="0" applyFont="1" applyBorder="1" applyAlignment="1" applyProtection="1">
      <alignment horizontal="center" vertical="center" wrapText="1"/>
      <protection hidden="1"/>
    </xf>
    <xf numFmtId="0" fontId="4" fillId="0" borderId="36" xfId="0" applyFont="1" applyBorder="1" applyAlignment="1" applyProtection="1">
      <alignment horizontal="center" vertical="center" wrapText="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4"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1" fillId="2" borderId="0" xfId="0" applyFont="1" applyFill="1" applyAlignment="1" applyProtection="1">
      <alignment horizontal="left"/>
      <protection hidden="1"/>
    </xf>
    <xf numFmtId="0" fontId="8" fillId="3" borderId="12"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3" xfId="0" applyFont="1" applyFill="1" applyBorder="1" applyAlignment="1" applyProtection="1">
      <alignment horizontal="center" vertical="center"/>
      <protection hidden="1"/>
    </xf>
    <xf numFmtId="0" fontId="1" fillId="0" borderId="20" xfId="0" applyFont="1" applyBorder="1" applyAlignment="1" applyProtection="1">
      <alignment wrapText="1"/>
      <protection hidden="1"/>
    </xf>
    <xf numFmtId="0" fontId="1" fillId="0" borderId="20" xfId="0" applyFont="1" applyBorder="1" applyAlignment="1" applyProtection="1">
      <alignment horizontal="center" vertical="center" wrapText="1"/>
      <protection hidden="1"/>
    </xf>
    <xf numFmtId="0" fontId="3" fillId="2" borderId="16" xfId="0" applyFont="1" applyFill="1" applyBorder="1" applyAlignment="1" applyProtection="1">
      <alignment horizontal="center" vertical="center" wrapText="1"/>
      <protection hidden="1"/>
    </xf>
    <xf numFmtId="0" fontId="3" fillId="2" borderId="30" xfId="0" applyFont="1" applyFill="1" applyBorder="1" applyAlignment="1" applyProtection="1">
      <alignment horizontal="center"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9" fillId="2" borderId="15" xfId="0" applyFont="1" applyFill="1" applyBorder="1" applyAlignment="1" applyProtection="1">
      <alignment horizontal="center"/>
      <protection hidden="1"/>
    </xf>
    <xf numFmtId="0" fontId="3" fillId="0" borderId="0" xfId="0" applyFont="1" applyAlignment="1" applyProtection="1">
      <alignment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4"/>
  <sheetViews>
    <sheetView tabSelected="1" view="pageBreakPreview" zoomScale="70" zoomScaleNormal="70" zoomScaleSheetLayoutView="70" zoomScalePageLayoutView="55" workbookViewId="0">
      <selection activeCell="G48" sqref="G48"/>
    </sheetView>
  </sheetViews>
  <sheetFormatPr baseColWidth="10" defaultColWidth="11.42578125" defaultRowHeight="15" x14ac:dyDescent="0.25"/>
  <cols>
    <col min="1" max="1" width="10.7109375" style="24" customWidth="1"/>
    <col min="2" max="2" width="62.85546875" style="24" customWidth="1"/>
    <col min="3" max="3" width="13.42578125" style="24" customWidth="1"/>
    <col min="4" max="4" width="13.28515625" style="24" customWidth="1"/>
    <col min="5" max="5" width="15" style="24" customWidth="1"/>
    <col min="6" max="6" width="13.5703125" style="24" customWidth="1"/>
    <col min="7" max="7" width="12.85546875" style="24" customWidth="1"/>
    <col min="8" max="8" width="15" style="24" customWidth="1"/>
    <col min="9" max="9" width="15" style="26" customWidth="1"/>
    <col min="10" max="10" width="16.7109375" style="26" customWidth="1"/>
    <col min="11" max="11" width="14.7109375" style="26" customWidth="1"/>
    <col min="12" max="12" width="18.7109375" style="26" customWidth="1"/>
    <col min="13" max="16384" width="11.42578125" style="26"/>
  </cols>
  <sheetData>
    <row r="1" spans="1:12" x14ac:dyDescent="0.25">
      <c r="F1" s="25"/>
    </row>
    <row r="2" spans="1:12" ht="15.75" customHeight="1" x14ac:dyDescent="0.25">
      <c r="A2" s="27"/>
      <c r="B2" s="28" t="s">
        <v>0</v>
      </c>
      <c r="C2" s="28"/>
      <c r="D2" s="28"/>
      <c r="E2" s="28"/>
      <c r="F2" s="28"/>
      <c r="G2" s="28"/>
      <c r="H2" s="28"/>
      <c r="I2" s="28"/>
      <c r="J2" s="28"/>
      <c r="K2" s="29" t="s">
        <v>28</v>
      </c>
      <c r="L2" s="30"/>
    </row>
    <row r="3" spans="1:12" ht="15.75" customHeight="1" x14ac:dyDescent="0.25">
      <c r="A3" s="27"/>
      <c r="B3" s="28" t="s">
        <v>1</v>
      </c>
      <c r="C3" s="28"/>
      <c r="D3" s="28"/>
      <c r="E3" s="28"/>
      <c r="F3" s="28"/>
      <c r="G3" s="28"/>
      <c r="H3" s="28"/>
      <c r="I3" s="28"/>
      <c r="J3" s="28"/>
      <c r="K3" s="31"/>
      <c r="L3" s="32"/>
    </row>
    <row r="4" spans="1:12" ht="16.5" customHeight="1" x14ac:dyDescent="0.25">
      <c r="A4" s="27"/>
      <c r="B4" s="28" t="s">
        <v>35</v>
      </c>
      <c r="C4" s="28"/>
      <c r="D4" s="28"/>
      <c r="E4" s="28"/>
      <c r="F4" s="28"/>
      <c r="G4" s="28"/>
      <c r="H4" s="28"/>
      <c r="I4" s="28"/>
      <c r="J4" s="28"/>
      <c r="K4" s="31"/>
      <c r="L4" s="32"/>
    </row>
    <row r="5" spans="1:12" ht="15" customHeight="1" x14ac:dyDescent="0.25">
      <c r="A5" s="27"/>
      <c r="B5" s="28"/>
      <c r="C5" s="28"/>
      <c r="D5" s="28"/>
      <c r="E5" s="28"/>
      <c r="F5" s="28"/>
      <c r="G5" s="28"/>
      <c r="H5" s="28"/>
      <c r="I5" s="28"/>
      <c r="J5" s="28"/>
      <c r="K5" s="33"/>
      <c r="L5" s="34"/>
    </row>
    <row r="7" spans="1:12" x14ac:dyDescent="0.25">
      <c r="A7" s="35" t="s">
        <v>32</v>
      </c>
    </row>
    <row r="8" spans="1:12" x14ac:dyDescent="0.25">
      <c r="A8" s="36" t="s">
        <v>31</v>
      </c>
    </row>
    <row r="9" spans="1:12" ht="25.5" customHeight="1" x14ac:dyDescent="0.25">
      <c r="A9" s="17" t="s">
        <v>30</v>
      </c>
      <c r="B9" s="17"/>
      <c r="C9" s="37"/>
      <c r="E9" s="38" t="s">
        <v>21</v>
      </c>
      <c r="F9" s="18"/>
      <c r="G9" s="19"/>
      <c r="I9" s="39" t="s">
        <v>16</v>
      </c>
      <c r="J9" s="20"/>
      <c r="K9" s="21"/>
    </row>
    <row r="10" spans="1:12" ht="15.75" thickBot="1" x14ac:dyDescent="0.3">
      <c r="A10" s="37"/>
      <c r="B10" s="37"/>
      <c r="C10" s="37"/>
      <c r="E10" s="40"/>
      <c r="F10" s="40"/>
      <c r="G10" s="40"/>
      <c r="I10" s="41"/>
      <c r="J10" s="42"/>
      <c r="K10" s="42"/>
    </row>
    <row r="11" spans="1:12" ht="30.75" customHeight="1" thickBot="1" x14ac:dyDescent="0.3">
      <c r="A11" s="43" t="s">
        <v>27</v>
      </c>
      <c r="B11" s="44"/>
      <c r="C11" s="45"/>
      <c r="D11" s="46" t="s">
        <v>17</v>
      </c>
      <c r="E11" s="47"/>
      <c r="F11" s="47"/>
      <c r="G11" s="48"/>
      <c r="H11" s="12"/>
      <c r="I11" s="41"/>
    </row>
    <row r="12" spans="1:12" ht="15.75" thickBot="1" x14ac:dyDescent="0.3">
      <c r="A12" s="49"/>
      <c r="B12" s="50"/>
      <c r="C12" s="45"/>
      <c r="D12" s="51"/>
      <c r="E12" s="40"/>
      <c r="F12" s="40"/>
      <c r="G12" s="40"/>
      <c r="I12" s="41"/>
    </row>
    <row r="13" spans="1:12" ht="30" customHeight="1" thickBot="1" x14ac:dyDescent="0.3">
      <c r="A13" s="49"/>
      <c r="B13" s="50"/>
      <c r="C13" s="45"/>
      <c r="D13" s="46" t="s">
        <v>18</v>
      </c>
      <c r="E13" s="47"/>
      <c r="F13" s="47"/>
      <c r="G13" s="48"/>
      <c r="H13" s="12"/>
      <c r="I13" s="41"/>
    </row>
    <row r="14" spans="1:12" ht="18.75" customHeight="1" thickBot="1" x14ac:dyDescent="0.3">
      <c r="A14" s="49"/>
      <c r="B14" s="50"/>
      <c r="C14" s="45"/>
      <c r="E14" s="40"/>
      <c r="F14" s="40"/>
      <c r="G14" s="40"/>
      <c r="I14" s="41"/>
    </row>
    <row r="15" spans="1:12" ht="24" customHeight="1" thickBot="1" x14ac:dyDescent="0.3">
      <c r="A15" s="52"/>
      <c r="B15" s="53"/>
      <c r="C15" s="45"/>
      <c r="D15" s="46" t="s">
        <v>22</v>
      </c>
      <c r="E15" s="47"/>
      <c r="F15" s="47"/>
      <c r="G15" s="48"/>
      <c r="H15" s="12"/>
      <c r="I15" s="41"/>
      <c r="J15" s="42"/>
      <c r="K15" s="42"/>
    </row>
    <row r="16" spans="1:12" x14ac:dyDescent="0.25">
      <c r="A16" s="37"/>
      <c r="B16" s="37"/>
      <c r="C16" s="37"/>
      <c r="E16" s="40"/>
      <c r="F16" s="40"/>
      <c r="G16" s="40"/>
      <c r="I16" s="41"/>
      <c r="J16" s="42"/>
      <c r="K16" s="42"/>
    </row>
    <row r="18" spans="1:12" s="57" customFormat="1" ht="38.25" x14ac:dyDescent="0.25">
      <c r="A18" s="54" t="s">
        <v>29</v>
      </c>
      <c r="B18" s="54" t="s">
        <v>2</v>
      </c>
      <c r="C18" s="54" t="s">
        <v>19</v>
      </c>
      <c r="D18" s="54" t="s">
        <v>3</v>
      </c>
      <c r="E18" s="54" t="s">
        <v>24</v>
      </c>
      <c r="F18" s="55" t="s">
        <v>4</v>
      </c>
      <c r="G18" s="56" t="s">
        <v>26</v>
      </c>
      <c r="H18" s="55" t="s">
        <v>5</v>
      </c>
      <c r="I18" s="55" t="s">
        <v>6</v>
      </c>
      <c r="J18" s="55" t="s">
        <v>7</v>
      </c>
      <c r="K18" s="55" t="s">
        <v>8</v>
      </c>
      <c r="L18" s="55" t="s">
        <v>9</v>
      </c>
    </row>
    <row r="19" spans="1:12" s="57" customFormat="1" ht="60" customHeight="1" x14ac:dyDescent="0.2">
      <c r="A19" s="58">
        <v>1</v>
      </c>
      <c r="B19" s="59" t="s">
        <v>37</v>
      </c>
      <c r="C19" s="14"/>
      <c r="D19" s="60">
        <v>2</v>
      </c>
      <c r="E19" s="60" t="s">
        <v>34</v>
      </c>
      <c r="F19" s="15"/>
      <c r="G19" s="16">
        <v>0</v>
      </c>
      <c r="H19" s="1">
        <f>+ROUND(F19*G19,0)</f>
        <v>0</v>
      </c>
      <c r="I19" s="1">
        <f>ROUND(F19+H19,0)</f>
        <v>0</v>
      </c>
      <c r="J19" s="1">
        <f>ROUND(F19*D19,0)</f>
        <v>0</v>
      </c>
      <c r="K19" s="1">
        <f>ROUND(J19*G19,0)</f>
        <v>0</v>
      </c>
      <c r="L19" s="2">
        <f>ROUND(J19+K19,0)</f>
        <v>0</v>
      </c>
    </row>
    <row r="20" spans="1:12" s="57" customFormat="1" ht="42.75" x14ac:dyDescent="0.2">
      <c r="A20" s="58">
        <v>2</v>
      </c>
      <c r="B20" s="59" t="s">
        <v>38</v>
      </c>
      <c r="C20" s="14"/>
      <c r="D20" s="60">
        <v>2</v>
      </c>
      <c r="E20" s="60" t="s">
        <v>34</v>
      </c>
      <c r="F20" s="15"/>
      <c r="G20" s="16">
        <v>0</v>
      </c>
      <c r="H20" s="1">
        <f t="shared" ref="H20:H30" si="0">+ROUND(F20*G20,0)</f>
        <v>0</v>
      </c>
      <c r="I20" s="1">
        <f t="shared" ref="I20:I30" si="1">ROUND(F20+H20,0)</f>
        <v>0</v>
      </c>
      <c r="J20" s="1">
        <f t="shared" ref="J20:J30" si="2">ROUND(F20*D20,0)</f>
        <v>0</v>
      </c>
      <c r="K20" s="1">
        <f t="shared" ref="K20:K30" si="3">ROUND(J20*G20,0)</f>
        <v>0</v>
      </c>
      <c r="L20" s="2">
        <f t="shared" ref="L20:L30" si="4">ROUND(J20+K20,0)</f>
        <v>0</v>
      </c>
    </row>
    <row r="21" spans="1:12" s="57" customFormat="1" ht="42.75" x14ac:dyDescent="0.2">
      <c r="A21" s="58">
        <v>3</v>
      </c>
      <c r="B21" s="59" t="s">
        <v>39</v>
      </c>
      <c r="C21" s="14"/>
      <c r="D21" s="60">
        <v>2</v>
      </c>
      <c r="E21" s="60" t="s">
        <v>34</v>
      </c>
      <c r="F21" s="15"/>
      <c r="G21" s="16">
        <v>0</v>
      </c>
      <c r="H21" s="1">
        <f t="shared" si="0"/>
        <v>0</v>
      </c>
      <c r="I21" s="1">
        <f t="shared" si="1"/>
        <v>0</v>
      </c>
      <c r="J21" s="1">
        <f t="shared" si="2"/>
        <v>0</v>
      </c>
      <c r="K21" s="1">
        <f t="shared" si="3"/>
        <v>0</v>
      </c>
      <c r="L21" s="2">
        <f t="shared" si="4"/>
        <v>0</v>
      </c>
    </row>
    <row r="22" spans="1:12" s="57" customFormat="1" ht="42.75" x14ac:dyDescent="0.2">
      <c r="A22" s="58">
        <v>4</v>
      </c>
      <c r="B22" s="59" t="s">
        <v>40</v>
      </c>
      <c r="C22" s="14"/>
      <c r="D22" s="60">
        <v>2</v>
      </c>
      <c r="E22" s="60" t="s">
        <v>34</v>
      </c>
      <c r="F22" s="15"/>
      <c r="G22" s="16">
        <v>0</v>
      </c>
      <c r="H22" s="1">
        <f t="shared" si="0"/>
        <v>0</v>
      </c>
      <c r="I22" s="1">
        <f t="shared" si="1"/>
        <v>0</v>
      </c>
      <c r="J22" s="1">
        <f t="shared" si="2"/>
        <v>0</v>
      </c>
      <c r="K22" s="1">
        <f t="shared" si="3"/>
        <v>0</v>
      </c>
      <c r="L22" s="2">
        <f t="shared" si="4"/>
        <v>0</v>
      </c>
    </row>
    <row r="23" spans="1:12" s="57" customFormat="1" ht="42.75" x14ac:dyDescent="0.2">
      <c r="A23" s="58">
        <v>5</v>
      </c>
      <c r="B23" s="59" t="s">
        <v>41</v>
      </c>
      <c r="C23" s="14"/>
      <c r="D23" s="60">
        <v>2</v>
      </c>
      <c r="E23" s="60" t="s">
        <v>34</v>
      </c>
      <c r="F23" s="15"/>
      <c r="G23" s="16">
        <v>0</v>
      </c>
      <c r="H23" s="1">
        <f t="shared" si="0"/>
        <v>0</v>
      </c>
      <c r="I23" s="1">
        <f t="shared" si="1"/>
        <v>0</v>
      </c>
      <c r="J23" s="1">
        <f t="shared" si="2"/>
        <v>0</v>
      </c>
      <c r="K23" s="1">
        <f t="shared" si="3"/>
        <v>0</v>
      </c>
      <c r="L23" s="2">
        <f t="shared" si="4"/>
        <v>0</v>
      </c>
    </row>
    <row r="24" spans="1:12" s="57" customFormat="1" ht="42.75" x14ac:dyDescent="0.2">
      <c r="A24" s="58">
        <v>6</v>
      </c>
      <c r="B24" s="59" t="s">
        <v>42</v>
      </c>
      <c r="C24" s="14"/>
      <c r="D24" s="60">
        <v>2</v>
      </c>
      <c r="E24" s="60" t="s">
        <v>34</v>
      </c>
      <c r="F24" s="15"/>
      <c r="G24" s="16">
        <v>0</v>
      </c>
      <c r="H24" s="1">
        <f t="shared" si="0"/>
        <v>0</v>
      </c>
      <c r="I24" s="1">
        <f t="shared" si="1"/>
        <v>0</v>
      </c>
      <c r="J24" s="1">
        <f t="shared" si="2"/>
        <v>0</v>
      </c>
      <c r="K24" s="1">
        <f t="shared" si="3"/>
        <v>0</v>
      </c>
      <c r="L24" s="2">
        <f t="shared" si="4"/>
        <v>0</v>
      </c>
    </row>
    <row r="25" spans="1:12" s="57" customFormat="1" ht="28.5" x14ac:dyDescent="0.2">
      <c r="A25" s="58">
        <v>7</v>
      </c>
      <c r="B25" s="59" t="s">
        <v>43</v>
      </c>
      <c r="C25" s="14"/>
      <c r="D25" s="60">
        <v>2</v>
      </c>
      <c r="E25" s="60" t="s">
        <v>34</v>
      </c>
      <c r="F25" s="15"/>
      <c r="G25" s="16">
        <v>0</v>
      </c>
      <c r="H25" s="1">
        <f t="shared" si="0"/>
        <v>0</v>
      </c>
      <c r="I25" s="1">
        <f t="shared" si="1"/>
        <v>0</v>
      </c>
      <c r="J25" s="1">
        <f t="shared" si="2"/>
        <v>0</v>
      </c>
      <c r="K25" s="1">
        <f t="shared" si="3"/>
        <v>0</v>
      </c>
      <c r="L25" s="2">
        <f t="shared" si="4"/>
        <v>0</v>
      </c>
    </row>
    <row r="26" spans="1:12" s="57" customFormat="1" ht="42.75" x14ac:dyDescent="0.2">
      <c r="A26" s="58">
        <v>8</v>
      </c>
      <c r="B26" s="59" t="s">
        <v>44</v>
      </c>
      <c r="C26" s="14"/>
      <c r="D26" s="60">
        <v>2</v>
      </c>
      <c r="E26" s="60" t="s">
        <v>34</v>
      </c>
      <c r="F26" s="15"/>
      <c r="G26" s="16">
        <v>0</v>
      </c>
      <c r="H26" s="1">
        <f t="shared" si="0"/>
        <v>0</v>
      </c>
      <c r="I26" s="1">
        <f t="shared" si="1"/>
        <v>0</v>
      </c>
      <c r="J26" s="1">
        <f t="shared" si="2"/>
        <v>0</v>
      </c>
      <c r="K26" s="1">
        <f t="shared" si="3"/>
        <v>0</v>
      </c>
      <c r="L26" s="2">
        <f t="shared" si="4"/>
        <v>0</v>
      </c>
    </row>
    <row r="27" spans="1:12" s="57" customFormat="1" ht="42.75" x14ac:dyDescent="0.2">
      <c r="A27" s="58">
        <v>9</v>
      </c>
      <c r="B27" s="59" t="s">
        <v>45</v>
      </c>
      <c r="C27" s="14"/>
      <c r="D27" s="60">
        <v>2</v>
      </c>
      <c r="E27" s="60" t="s">
        <v>34</v>
      </c>
      <c r="F27" s="15"/>
      <c r="G27" s="16">
        <v>0</v>
      </c>
      <c r="H27" s="1">
        <f t="shared" si="0"/>
        <v>0</v>
      </c>
      <c r="I27" s="1">
        <f t="shared" si="1"/>
        <v>0</v>
      </c>
      <c r="J27" s="1">
        <f t="shared" si="2"/>
        <v>0</v>
      </c>
      <c r="K27" s="1">
        <f t="shared" si="3"/>
        <v>0</v>
      </c>
      <c r="L27" s="2">
        <f t="shared" si="4"/>
        <v>0</v>
      </c>
    </row>
    <row r="28" spans="1:12" s="57" customFormat="1" ht="42.75" x14ac:dyDescent="0.2">
      <c r="A28" s="58">
        <v>10</v>
      </c>
      <c r="B28" s="59" t="s">
        <v>46</v>
      </c>
      <c r="C28" s="14"/>
      <c r="D28" s="60">
        <v>2</v>
      </c>
      <c r="E28" s="60" t="s">
        <v>34</v>
      </c>
      <c r="F28" s="15"/>
      <c r="G28" s="16">
        <v>0</v>
      </c>
      <c r="H28" s="1">
        <f t="shared" si="0"/>
        <v>0</v>
      </c>
      <c r="I28" s="1">
        <f t="shared" si="1"/>
        <v>0</v>
      </c>
      <c r="J28" s="1">
        <f t="shared" si="2"/>
        <v>0</v>
      </c>
      <c r="K28" s="1">
        <f t="shared" si="3"/>
        <v>0</v>
      </c>
      <c r="L28" s="2">
        <f t="shared" si="4"/>
        <v>0</v>
      </c>
    </row>
    <row r="29" spans="1:12" s="57" customFormat="1" ht="42.75" x14ac:dyDescent="0.2">
      <c r="A29" s="58">
        <v>11</v>
      </c>
      <c r="B29" s="59" t="s">
        <v>47</v>
      </c>
      <c r="C29" s="14"/>
      <c r="D29" s="60">
        <v>2</v>
      </c>
      <c r="E29" s="60" t="s">
        <v>34</v>
      </c>
      <c r="F29" s="15"/>
      <c r="G29" s="16">
        <v>0</v>
      </c>
      <c r="H29" s="1">
        <f t="shared" si="0"/>
        <v>0</v>
      </c>
      <c r="I29" s="1">
        <f t="shared" si="1"/>
        <v>0</v>
      </c>
      <c r="J29" s="1">
        <f t="shared" si="2"/>
        <v>0</v>
      </c>
      <c r="K29" s="1">
        <f t="shared" si="3"/>
        <v>0</v>
      </c>
      <c r="L29" s="2">
        <f t="shared" si="4"/>
        <v>0</v>
      </c>
    </row>
    <row r="30" spans="1:12" s="57" customFormat="1" ht="42.75" x14ac:dyDescent="0.2">
      <c r="A30" s="58">
        <v>12</v>
      </c>
      <c r="B30" s="59" t="s">
        <v>48</v>
      </c>
      <c r="C30" s="14"/>
      <c r="D30" s="60">
        <v>2</v>
      </c>
      <c r="E30" s="60" t="s">
        <v>34</v>
      </c>
      <c r="F30" s="15"/>
      <c r="G30" s="16">
        <v>0</v>
      </c>
      <c r="H30" s="1">
        <f t="shared" si="0"/>
        <v>0</v>
      </c>
      <c r="I30" s="1">
        <f t="shared" si="1"/>
        <v>0</v>
      </c>
      <c r="J30" s="1">
        <f t="shared" si="2"/>
        <v>0</v>
      </c>
      <c r="K30" s="1">
        <f t="shared" si="3"/>
        <v>0</v>
      </c>
      <c r="L30" s="2">
        <f t="shared" si="4"/>
        <v>0</v>
      </c>
    </row>
    <row r="31" spans="1:12" s="57" customFormat="1" ht="42.75" x14ac:dyDescent="0.2">
      <c r="A31" s="58">
        <v>13</v>
      </c>
      <c r="B31" s="59" t="s">
        <v>49</v>
      </c>
      <c r="C31" s="14"/>
      <c r="D31" s="60">
        <v>2</v>
      </c>
      <c r="E31" s="60" t="s">
        <v>34</v>
      </c>
      <c r="F31" s="15"/>
      <c r="G31" s="16">
        <v>0</v>
      </c>
      <c r="H31" s="1">
        <f t="shared" ref="H31:H48" si="5">+ROUND(F31*G31,0)</f>
        <v>0</v>
      </c>
      <c r="I31" s="1">
        <f t="shared" ref="I31:I48" si="6">ROUND(F31+H31,0)</f>
        <v>0</v>
      </c>
      <c r="J31" s="1">
        <f t="shared" ref="J31:J48" si="7">ROUND(F31*D31,0)</f>
        <v>0</v>
      </c>
      <c r="K31" s="1">
        <f t="shared" ref="K31:K48" si="8">ROUND(J31*G31,0)</f>
        <v>0</v>
      </c>
      <c r="L31" s="2">
        <f t="shared" ref="L31:L48" si="9">ROUND(J31+K31,0)</f>
        <v>0</v>
      </c>
    </row>
    <row r="32" spans="1:12" s="57" customFormat="1" ht="42.75" x14ac:dyDescent="0.2">
      <c r="A32" s="58">
        <v>14</v>
      </c>
      <c r="B32" s="59" t="s">
        <v>50</v>
      </c>
      <c r="C32" s="14"/>
      <c r="D32" s="60">
        <v>2</v>
      </c>
      <c r="E32" s="60" t="s">
        <v>34</v>
      </c>
      <c r="F32" s="15"/>
      <c r="G32" s="16">
        <v>0</v>
      </c>
      <c r="H32" s="1">
        <f t="shared" si="5"/>
        <v>0</v>
      </c>
      <c r="I32" s="1">
        <f t="shared" si="6"/>
        <v>0</v>
      </c>
      <c r="J32" s="1">
        <f t="shared" si="7"/>
        <v>0</v>
      </c>
      <c r="K32" s="1">
        <f t="shared" si="8"/>
        <v>0</v>
      </c>
      <c r="L32" s="2">
        <f t="shared" si="9"/>
        <v>0</v>
      </c>
    </row>
    <row r="33" spans="1:12" s="57" customFormat="1" ht="42.75" x14ac:dyDescent="0.2">
      <c r="A33" s="58">
        <v>15</v>
      </c>
      <c r="B33" s="59" t="s">
        <v>51</v>
      </c>
      <c r="C33" s="14"/>
      <c r="D33" s="60">
        <v>2</v>
      </c>
      <c r="E33" s="60" t="s">
        <v>34</v>
      </c>
      <c r="F33" s="15"/>
      <c r="G33" s="16">
        <v>0</v>
      </c>
      <c r="H33" s="1">
        <f t="shared" si="5"/>
        <v>0</v>
      </c>
      <c r="I33" s="1">
        <f t="shared" si="6"/>
        <v>0</v>
      </c>
      <c r="J33" s="1">
        <f t="shared" si="7"/>
        <v>0</v>
      </c>
      <c r="K33" s="1">
        <f t="shared" si="8"/>
        <v>0</v>
      </c>
      <c r="L33" s="2">
        <f t="shared" si="9"/>
        <v>0</v>
      </c>
    </row>
    <row r="34" spans="1:12" s="57" customFormat="1" ht="42.75" x14ac:dyDescent="0.2">
      <c r="A34" s="58">
        <v>16</v>
      </c>
      <c r="B34" s="59" t="s">
        <v>52</v>
      </c>
      <c r="C34" s="14"/>
      <c r="D34" s="60">
        <v>2</v>
      </c>
      <c r="E34" s="60" t="s">
        <v>34</v>
      </c>
      <c r="F34" s="15"/>
      <c r="G34" s="16">
        <v>0</v>
      </c>
      <c r="H34" s="1">
        <f t="shared" si="5"/>
        <v>0</v>
      </c>
      <c r="I34" s="1">
        <f t="shared" si="6"/>
        <v>0</v>
      </c>
      <c r="J34" s="1">
        <f t="shared" si="7"/>
        <v>0</v>
      </c>
      <c r="K34" s="1">
        <f t="shared" si="8"/>
        <v>0</v>
      </c>
      <c r="L34" s="2">
        <f t="shared" si="9"/>
        <v>0</v>
      </c>
    </row>
    <row r="35" spans="1:12" s="57" customFormat="1" ht="42.75" x14ac:dyDescent="0.2">
      <c r="A35" s="58">
        <v>17</v>
      </c>
      <c r="B35" s="59" t="s">
        <v>53</v>
      </c>
      <c r="C35" s="14"/>
      <c r="D35" s="60">
        <v>2</v>
      </c>
      <c r="E35" s="60" t="s">
        <v>34</v>
      </c>
      <c r="F35" s="15"/>
      <c r="G35" s="16">
        <v>0</v>
      </c>
      <c r="H35" s="1">
        <f t="shared" si="5"/>
        <v>0</v>
      </c>
      <c r="I35" s="1">
        <f t="shared" si="6"/>
        <v>0</v>
      </c>
      <c r="J35" s="1">
        <f t="shared" si="7"/>
        <v>0</v>
      </c>
      <c r="K35" s="1">
        <f t="shared" si="8"/>
        <v>0</v>
      </c>
      <c r="L35" s="2">
        <f t="shared" si="9"/>
        <v>0</v>
      </c>
    </row>
    <row r="36" spans="1:12" s="57" customFormat="1" ht="42.75" x14ac:dyDescent="0.2">
      <c r="A36" s="58">
        <v>18</v>
      </c>
      <c r="B36" s="59" t="s">
        <v>54</v>
      </c>
      <c r="C36" s="14"/>
      <c r="D36" s="60">
        <v>2</v>
      </c>
      <c r="E36" s="60" t="s">
        <v>34</v>
      </c>
      <c r="F36" s="15"/>
      <c r="G36" s="16">
        <v>0</v>
      </c>
      <c r="H36" s="1">
        <f t="shared" si="5"/>
        <v>0</v>
      </c>
      <c r="I36" s="1">
        <f t="shared" si="6"/>
        <v>0</v>
      </c>
      <c r="J36" s="1">
        <f t="shared" si="7"/>
        <v>0</v>
      </c>
      <c r="K36" s="1">
        <f t="shared" si="8"/>
        <v>0</v>
      </c>
      <c r="L36" s="2">
        <f t="shared" si="9"/>
        <v>0</v>
      </c>
    </row>
    <row r="37" spans="1:12" s="57" customFormat="1" ht="42.75" x14ac:dyDescent="0.2">
      <c r="A37" s="58">
        <v>19</v>
      </c>
      <c r="B37" s="59" t="s">
        <v>55</v>
      </c>
      <c r="C37" s="14"/>
      <c r="D37" s="60">
        <v>2</v>
      </c>
      <c r="E37" s="60" t="s">
        <v>34</v>
      </c>
      <c r="F37" s="15"/>
      <c r="G37" s="16">
        <v>0</v>
      </c>
      <c r="H37" s="1">
        <f t="shared" si="5"/>
        <v>0</v>
      </c>
      <c r="I37" s="1">
        <f t="shared" si="6"/>
        <v>0</v>
      </c>
      <c r="J37" s="1">
        <f t="shared" si="7"/>
        <v>0</v>
      </c>
      <c r="K37" s="1">
        <f t="shared" si="8"/>
        <v>0</v>
      </c>
      <c r="L37" s="2">
        <f t="shared" si="9"/>
        <v>0</v>
      </c>
    </row>
    <row r="38" spans="1:12" s="57" customFormat="1" ht="42.75" x14ac:dyDescent="0.2">
      <c r="A38" s="58">
        <v>20</v>
      </c>
      <c r="B38" s="59" t="s">
        <v>56</v>
      </c>
      <c r="C38" s="14"/>
      <c r="D38" s="60">
        <v>2</v>
      </c>
      <c r="E38" s="60" t="s">
        <v>34</v>
      </c>
      <c r="F38" s="15"/>
      <c r="G38" s="16">
        <v>0</v>
      </c>
      <c r="H38" s="1">
        <f t="shared" si="5"/>
        <v>0</v>
      </c>
      <c r="I38" s="1">
        <f t="shared" si="6"/>
        <v>0</v>
      </c>
      <c r="J38" s="1">
        <f t="shared" si="7"/>
        <v>0</v>
      </c>
      <c r="K38" s="1">
        <f t="shared" si="8"/>
        <v>0</v>
      </c>
      <c r="L38" s="2">
        <f t="shared" si="9"/>
        <v>0</v>
      </c>
    </row>
    <row r="39" spans="1:12" s="57" customFormat="1" ht="42.75" x14ac:dyDescent="0.2">
      <c r="A39" s="58">
        <v>21</v>
      </c>
      <c r="B39" s="59" t="s">
        <v>57</v>
      </c>
      <c r="C39" s="14"/>
      <c r="D39" s="60">
        <v>2</v>
      </c>
      <c r="E39" s="60" t="s">
        <v>34</v>
      </c>
      <c r="F39" s="15"/>
      <c r="G39" s="16">
        <v>0</v>
      </c>
      <c r="H39" s="1">
        <f t="shared" si="5"/>
        <v>0</v>
      </c>
      <c r="I39" s="1">
        <f t="shared" si="6"/>
        <v>0</v>
      </c>
      <c r="J39" s="1">
        <f t="shared" si="7"/>
        <v>0</v>
      </c>
      <c r="K39" s="1">
        <f t="shared" si="8"/>
        <v>0</v>
      </c>
      <c r="L39" s="2">
        <f t="shared" si="9"/>
        <v>0</v>
      </c>
    </row>
    <row r="40" spans="1:12" s="57" customFormat="1" ht="42.75" x14ac:dyDescent="0.2">
      <c r="A40" s="58">
        <v>22</v>
      </c>
      <c r="B40" s="59" t="s">
        <v>58</v>
      </c>
      <c r="C40" s="14"/>
      <c r="D40" s="60">
        <v>2</v>
      </c>
      <c r="E40" s="60" t="s">
        <v>34</v>
      </c>
      <c r="F40" s="15"/>
      <c r="G40" s="16">
        <v>0</v>
      </c>
      <c r="H40" s="1">
        <f t="shared" si="5"/>
        <v>0</v>
      </c>
      <c r="I40" s="1">
        <f t="shared" si="6"/>
        <v>0</v>
      </c>
      <c r="J40" s="1">
        <f t="shared" si="7"/>
        <v>0</v>
      </c>
      <c r="K40" s="1">
        <f t="shared" si="8"/>
        <v>0</v>
      </c>
      <c r="L40" s="2">
        <f t="shared" si="9"/>
        <v>0</v>
      </c>
    </row>
    <row r="41" spans="1:12" s="57" customFormat="1" ht="42.75" x14ac:dyDescent="0.2">
      <c r="A41" s="58">
        <v>23</v>
      </c>
      <c r="B41" s="59" t="s">
        <v>59</v>
      </c>
      <c r="C41" s="14"/>
      <c r="D41" s="60">
        <v>2</v>
      </c>
      <c r="E41" s="60" t="s">
        <v>34</v>
      </c>
      <c r="F41" s="15"/>
      <c r="G41" s="16">
        <v>0</v>
      </c>
      <c r="H41" s="1">
        <f t="shared" si="5"/>
        <v>0</v>
      </c>
      <c r="I41" s="1">
        <f t="shared" si="6"/>
        <v>0</v>
      </c>
      <c r="J41" s="1">
        <f t="shared" si="7"/>
        <v>0</v>
      </c>
      <c r="K41" s="1">
        <f t="shared" si="8"/>
        <v>0</v>
      </c>
      <c r="L41" s="2">
        <f t="shared" si="9"/>
        <v>0</v>
      </c>
    </row>
    <row r="42" spans="1:12" s="57" customFormat="1" ht="42.75" x14ac:dyDescent="0.2">
      <c r="A42" s="58">
        <v>24</v>
      </c>
      <c r="B42" s="59" t="s">
        <v>60</v>
      </c>
      <c r="C42" s="14"/>
      <c r="D42" s="60">
        <v>2</v>
      </c>
      <c r="E42" s="60" t="s">
        <v>34</v>
      </c>
      <c r="F42" s="15"/>
      <c r="G42" s="16">
        <v>0</v>
      </c>
      <c r="H42" s="1">
        <f t="shared" si="5"/>
        <v>0</v>
      </c>
      <c r="I42" s="1">
        <f t="shared" si="6"/>
        <v>0</v>
      </c>
      <c r="J42" s="1">
        <f t="shared" si="7"/>
        <v>0</v>
      </c>
      <c r="K42" s="1">
        <f t="shared" si="8"/>
        <v>0</v>
      </c>
      <c r="L42" s="2">
        <f t="shared" si="9"/>
        <v>0</v>
      </c>
    </row>
    <row r="43" spans="1:12" s="57" customFormat="1" ht="42.75" x14ac:dyDescent="0.2">
      <c r="A43" s="58">
        <v>25</v>
      </c>
      <c r="B43" s="59" t="s">
        <v>61</v>
      </c>
      <c r="C43" s="14"/>
      <c r="D43" s="60">
        <v>2</v>
      </c>
      <c r="E43" s="60" t="s">
        <v>34</v>
      </c>
      <c r="F43" s="15"/>
      <c r="G43" s="16">
        <v>0</v>
      </c>
      <c r="H43" s="1">
        <f t="shared" si="5"/>
        <v>0</v>
      </c>
      <c r="I43" s="1">
        <f t="shared" si="6"/>
        <v>0</v>
      </c>
      <c r="J43" s="1">
        <f t="shared" si="7"/>
        <v>0</v>
      </c>
      <c r="K43" s="1">
        <f t="shared" si="8"/>
        <v>0</v>
      </c>
      <c r="L43" s="2">
        <f t="shared" si="9"/>
        <v>0</v>
      </c>
    </row>
    <row r="44" spans="1:12" s="57" customFormat="1" ht="42.75" x14ac:dyDescent="0.2">
      <c r="A44" s="58">
        <v>26</v>
      </c>
      <c r="B44" s="59" t="s">
        <v>62</v>
      </c>
      <c r="C44" s="14"/>
      <c r="D44" s="60">
        <v>2</v>
      </c>
      <c r="E44" s="60" t="s">
        <v>34</v>
      </c>
      <c r="F44" s="15"/>
      <c r="G44" s="16">
        <v>0</v>
      </c>
      <c r="H44" s="1">
        <f t="shared" si="5"/>
        <v>0</v>
      </c>
      <c r="I44" s="1">
        <f t="shared" si="6"/>
        <v>0</v>
      </c>
      <c r="J44" s="1">
        <f t="shared" si="7"/>
        <v>0</v>
      </c>
      <c r="K44" s="1">
        <f t="shared" si="8"/>
        <v>0</v>
      </c>
      <c r="L44" s="2">
        <f t="shared" si="9"/>
        <v>0</v>
      </c>
    </row>
    <row r="45" spans="1:12" s="57" customFormat="1" ht="42.75" x14ac:dyDescent="0.2">
      <c r="A45" s="58">
        <v>27</v>
      </c>
      <c r="B45" s="59" t="s">
        <v>63</v>
      </c>
      <c r="C45" s="14"/>
      <c r="D45" s="60">
        <v>2</v>
      </c>
      <c r="E45" s="60" t="s">
        <v>34</v>
      </c>
      <c r="F45" s="15"/>
      <c r="G45" s="16">
        <v>0</v>
      </c>
      <c r="H45" s="1">
        <f t="shared" si="5"/>
        <v>0</v>
      </c>
      <c r="I45" s="1">
        <f t="shared" si="6"/>
        <v>0</v>
      </c>
      <c r="J45" s="1">
        <f t="shared" si="7"/>
        <v>0</v>
      </c>
      <c r="K45" s="1">
        <f t="shared" si="8"/>
        <v>0</v>
      </c>
      <c r="L45" s="2">
        <f t="shared" si="9"/>
        <v>0</v>
      </c>
    </row>
    <row r="46" spans="1:12" s="57" customFormat="1" ht="57.75" customHeight="1" x14ac:dyDescent="0.2">
      <c r="A46" s="58">
        <v>28</v>
      </c>
      <c r="B46" s="59" t="s">
        <v>64</v>
      </c>
      <c r="C46" s="14"/>
      <c r="D46" s="60">
        <v>2</v>
      </c>
      <c r="E46" s="60" t="s">
        <v>34</v>
      </c>
      <c r="F46" s="15"/>
      <c r="G46" s="16">
        <v>0</v>
      </c>
      <c r="H46" s="1">
        <f t="shared" si="5"/>
        <v>0</v>
      </c>
      <c r="I46" s="1">
        <f t="shared" si="6"/>
        <v>0</v>
      </c>
      <c r="J46" s="1">
        <f t="shared" si="7"/>
        <v>0</v>
      </c>
      <c r="K46" s="1">
        <f t="shared" si="8"/>
        <v>0</v>
      </c>
      <c r="L46" s="2">
        <f t="shared" si="9"/>
        <v>0</v>
      </c>
    </row>
    <row r="47" spans="1:12" s="57" customFormat="1" ht="57.75" customHeight="1" x14ac:dyDescent="0.2">
      <c r="A47" s="58">
        <v>29</v>
      </c>
      <c r="B47" s="59" t="s">
        <v>65</v>
      </c>
      <c r="C47" s="14"/>
      <c r="D47" s="60">
        <v>2</v>
      </c>
      <c r="E47" s="60" t="s">
        <v>34</v>
      </c>
      <c r="F47" s="15"/>
      <c r="G47" s="16">
        <v>0</v>
      </c>
      <c r="H47" s="1">
        <f t="shared" si="5"/>
        <v>0</v>
      </c>
      <c r="I47" s="1">
        <f t="shared" si="6"/>
        <v>0</v>
      </c>
      <c r="J47" s="1">
        <f t="shared" si="7"/>
        <v>0</v>
      </c>
      <c r="K47" s="1">
        <f t="shared" si="8"/>
        <v>0</v>
      </c>
      <c r="L47" s="2">
        <f t="shared" si="9"/>
        <v>0</v>
      </c>
    </row>
    <row r="48" spans="1:12" s="57" customFormat="1" ht="159" customHeight="1" x14ac:dyDescent="0.2">
      <c r="A48" s="58">
        <v>30</v>
      </c>
      <c r="B48" s="59" t="s">
        <v>66</v>
      </c>
      <c r="C48" s="14"/>
      <c r="D48" s="60">
        <v>2</v>
      </c>
      <c r="E48" s="60" t="s">
        <v>34</v>
      </c>
      <c r="F48" s="15"/>
      <c r="G48" s="16">
        <v>0</v>
      </c>
      <c r="H48" s="1">
        <f t="shared" si="5"/>
        <v>0</v>
      </c>
      <c r="I48" s="1">
        <f t="shared" si="6"/>
        <v>0</v>
      </c>
      <c r="J48" s="1">
        <f t="shared" si="7"/>
        <v>0</v>
      </c>
      <c r="K48" s="1">
        <f t="shared" si="8"/>
        <v>0</v>
      </c>
      <c r="L48" s="2">
        <f t="shared" si="9"/>
        <v>0</v>
      </c>
    </row>
    <row r="49" spans="1:12" s="57" customFormat="1" ht="42" customHeight="1" thickBot="1" x14ac:dyDescent="0.25">
      <c r="A49" s="45"/>
      <c r="B49" s="61"/>
      <c r="C49" s="61"/>
      <c r="D49" s="61"/>
      <c r="E49" s="61"/>
      <c r="F49" s="61"/>
      <c r="G49" s="61"/>
      <c r="H49" s="61"/>
      <c r="I49" s="61"/>
      <c r="J49" s="62"/>
      <c r="K49" s="7" t="s">
        <v>23</v>
      </c>
      <c r="L49" s="4">
        <f>SUMIF(G:G,0%,J:J)</f>
        <v>0</v>
      </c>
    </row>
    <row r="50" spans="1:12" s="57" customFormat="1" ht="39" customHeight="1" thickBot="1" x14ac:dyDescent="0.25">
      <c r="A50" s="63" t="s">
        <v>25</v>
      </c>
      <c r="B50" s="64"/>
      <c r="C50" s="64"/>
      <c r="D50" s="64"/>
      <c r="E50" s="64"/>
      <c r="F50" s="64"/>
      <c r="G50" s="64"/>
      <c r="H50" s="64"/>
      <c r="I50" s="64"/>
      <c r="J50" s="65"/>
      <c r="K50" s="11" t="s">
        <v>10</v>
      </c>
      <c r="L50" s="4">
        <f>SUMIF(G:G,5%,J:J)</f>
        <v>0</v>
      </c>
    </row>
    <row r="51" spans="1:12" s="57" customFormat="1" ht="57" customHeight="1" x14ac:dyDescent="0.2">
      <c r="A51" s="66" t="s">
        <v>36</v>
      </c>
      <c r="B51" s="66"/>
      <c r="C51" s="66"/>
      <c r="D51" s="66"/>
      <c r="E51" s="66"/>
      <c r="F51" s="66"/>
      <c r="G51" s="66"/>
      <c r="H51" s="66"/>
      <c r="I51" s="66"/>
      <c r="J51" s="66"/>
      <c r="K51" s="7" t="s">
        <v>11</v>
      </c>
      <c r="L51" s="4">
        <f>SUMIF(G:G,19%,J:J)</f>
        <v>0</v>
      </c>
    </row>
    <row r="52" spans="1:12" s="57" customFormat="1" ht="30.6" customHeight="1" x14ac:dyDescent="0.2">
      <c r="A52" s="67"/>
      <c r="B52" s="67"/>
      <c r="C52" s="67"/>
      <c r="D52" s="67"/>
      <c r="E52" s="67"/>
      <c r="F52" s="67"/>
      <c r="G52" s="67"/>
      <c r="H52" s="67"/>
      <c r="I52" s="67"/>
      <c r="J52" s="67"/>
      <c r="K52" s="8" t="s">
        <v>7</v>
      </c>
      <c r="L52" s="5">
        <f>SUM(L49:L51)</f>
        <v>0</v>
      </c>
    </row>
    <row r="53" spans="1:12" s="57" customFormat="1" ht="23.25" customHeight="1" x14ac:dyDescent="0.2">
      <c r="A53" s="67"/>
      <c r="B53" s="67"/>
      <c r="C53" s="67"/>
      <c r="D53" s="67"/>
      <c r="E53" s="67"/>
      <c r="F53" s="67"/>
      <c r="G53" s="67"/>
      <c r="H53" s="67"/>
      <c r="I53" s="67"/>
      <c r="J53" s="67"/>
      <c r="K53" s="9" t="s">
        <v>12</v>
      </c>
      <c r="L53" s="6">
        <f>ROUND(L50*5%,0)</f>
        <v>0</v>
      </c>
    </row>
    <row r="54" spans="1:12" s="57" customFormat="1" ht="22.9" customHeight="1" x14ac:dyDescent="0.2">
      <c r="A54" s="67"/>
      <c r="B54" s="67"/>
      <c r="C54" s="67"/>
      <c r="D54" s="67"/>
      <c r="E54" s="67"/>
      <c r="F54" s="67"/>
      <c r="G54" s="67"/>
      <c r="H54" s="67"/>
      <c r="I54" s="67"/>
      <c r="J54" s="67"/>
      <c r="K54" s="9" t="s">
        <v>13</v>
      </c>
      <c r="L54" s="4">
        <f>ROUND(L51*19%,0)</f>
        <v>0</v>
      </c>
    </row>
    <row r="55" spans="1:12" s="57" customFormat="1" ht="40.5" customHeight="1" x14ac:dyDescent="0.2">
      <c r="A55" s="67"/>
      <c r="B55" s="67"/>
      <c r="C55" s="67"/>
      <c r="D55" s="67"/>
      <c r="E55" s="67"/>
      <c r="F55" s="67"/>
      <c r="G55" s="67"/>
      <c r="H55" s="67"/>
      <c r="I55" s="67"/>
      <c r="J55" s="67"/>
      <c r="K55" s="8" t="s">
        <v>14</v>
      </c>
      <c r="L55" s="5">
        <f>SUM(L53:L54)</f>
        <v>0</v>
      </c>
    </row>
    <row r="56" spans="1:12" s="57" customFormat="1" ht="28.9" customHeight="1" x14ac:dyDescent="0.2">
      <c r="A56" s="67"/>
      <c r="B56" s="67"/>
      <c r="C56" s="67"/>
      <c r="D56" s="67"/>
      <c r="E56" s="67"/>
      <c r="F56" s="67"/>
      <c r="G56" s="67"/>
      <c r="H56" s="67"/>
      <c r="I56" s="67"/>
      <c r="J56" s="67"/>
      <c r="K56" s="10" t="s">
        <v>15</v>
      </c>
      <c r="L56" s="5">
        <f>+L52+L55</f>
        <v>0</v>
      </c>
    </row>
    <row r="59" spans="1:12" x14ac:dyDescent="0.25">
      <c r="B59" s="13"/>
      <c r="C59" s="13"/>
    </row>
    <row r="60" spans="1:12" x14ac:dyDescent="0.25">
      <c r="B60" s="22"/>
      <c r="C60" s="22"/>
    </row>
    <row r="61" spans="1:12" ht="15.75" thickBot="1" x14ac:dyDescent="0.3">
      <c r="B61" s="23"/>
      <c r="C61" s="23"/>
    </row>
    <row r="62" spans="1:12" x14ac:dyDescent="0.25">
      <c r="B62" s="68" t="s">
        <v>20</v>
      </c>
      <c r="C62" s="68"/>
    </row>
    <row r="64" spans="1:12" x14ac:dyDescent="0.25">
      <c r="A64" s="69" t="s">
        <v>33</v>
      </c>
    </row>
  </sheetData>
  <sheetProtection algorithmName="SHA-512" hashValue="OFlqKBAwAeOOtxpOlBZfVDzfr75u/Kc1x9eFR0sgQROdadu6fQO5KIX8iog8g3tk6hD23x1+OkHF6V/3EtEm2g==" saltValue="Afd4jk4rnLRo0fGFgps8mQ==" spinCount="100000" sheet="1" selectLockedCells="1"/>
  <mergeCells count="17">
    <mergeCell ref="A51:J56"/>
    <mergeCell ref="A50:J50"/>
    <mergeCell ref="A9:B9"/>
    <mergeCell ref="B62:C62"/>
    <mergeCell ref="D13:G13"/>
    <mergeCell ref="D15:G15"/>
    <mergeCell ref="F9:G9"/>
    <mergeCell ref="J9:K9"/>
    <mergeCell ref="B60:C61"/>
    <mergeCell ref="B49:J49"/>
    <mergeCell ref="K2:L5"/>
    <mergeCell ref="A2:A5"/>
    <mergeCell ref="D11:G11"/>
    <mergeCell ref="A11:B15"/>
    <mergeCell ref="B2:J2"/>
    <mergeCell ref="B3:J3"/>
    <mergeCell ref="B4:J5"/>
  </mergeCells>
  <dataValidations count="1">
    <dataValidation type="whole" allowBlank="1" showInputMessage="1" showErrorMessage="1" sqref="F19:F48">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2022-03-08T20:56:56Z</dcterms:modified>
</cp:coreProperties>
</file>