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3"/>
  <workbookPr/>
  <mc:AlternateContent xmlns:mc="http://schemas.openxmlformats.org/markup-compatibility/2006">
    <mc:Choice Requires="x15">
      <x15ac:absPath xmlns:x15ac="http://schemas.microsoft.com/office/spreadsheetml/2010/11/ac" url="D:\LMARCELAESCOBAR\onedriver\OneDrive - Universidad de Cundinamarca\UNIVERSIDAD 2022\F-CD-059 AGENDAS-INV032\"/>
    </mc:Choice>
  </mc:AlternateContent>
  <xr:revisionPtr revIDLastSave="58" documentId="13_ncr:1_{747260C8-0EFF-44F5-B3CD-6FFF2DF49AED}" xr6:coauthVersionLast="36" xr6:coauthVersionMax="47" xr10:uidLastSave="{42607ECE-5497-485C-8E68-3AE4BFCB683F}"/>
  <bookViews>
    <workbookView showHorizontalScroll="0" showVerticalScroll="0" showSheetTabs="0" xWindow="-105" yWindow="-105" windowWidth="23250" windowHeight="12570" xr2:uid="{00000000-000D-0000-FFFF-FFFF00000000}"/>
  </bookViews>
  <sheets>
    <sheet name="Hoja1" sheetId="1" r:id="rId1"/>
    <sheet name="Hoja2" sheetId="2" state="hidden" r:id="rId2"/>
  </sheets>
  <definedNames>
    <definedName name="_xlnm.Print_Area" localSheetId="0">Hoja1!$A$1:$L$44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20" i="1" l="1"/>
  <c r="L21" i="1"/>
  <c r="L22" i="1"/>
  <c r="L23" i="1"/>
  <c r="L24" i="1"/>
  <c r="L25" i="1"/>
  <c r="L26" i="1"/>
  <c r="L27" i="1"/>
  <c r="L28" i="1"/>
  <c r="K20" i="1"/>
  <c r="K21" i="1"/>
  <c r="K22" i="1"/>
  <c r="K23" i="1"/>
  <c r="K24" i="1"/>
  <c r="K25" i="1"/>
  <c r="K26" i="1"/>
  <c r="K27" i="1"/>
  <c r="K28" i="1"/>
  <c r="J20" i="1"/>
  <c r="J21" i="1"/>
  <c r="J22" i="1"/>
  <c r="J23" i="1"/>
  <c r="J24" i="1"/>
  <c r="J25" i="1"/>
  <c r="J26" i="1"/>
  <c r="J27" i="1"/>
  <c r="J28" i="1"/>
  <c r="I20" i="1"/>
  <c r="I21" i="1"/>
  <c r="I22" i="1"/>
  <c r="I23" i="1"/>
  <c r="I24" i="1"/>
  <c r="I25" i="1"/>
  <c r="I26" i="1"/>
  <c r="I27" i="1"/>
  <c r="I28" i="1"/>
  <c r="H20" i="1"/>
  <c r="H21" i="1"/>
  <c r="H22" i="1"/>
  <c r="H23" i="1"/>
  <c r="H24" i="1"/>
  <c r="H25" i="1"/>
  <c r="H26" i="1"/>
  <c r="H27" i="1"/>
  <c r="H28" i="1"/>
  <c r="J19" i="1" l="1"/>
  <c r="H19" i="1"/>
  <c r="I19" i="1" s="1"/>
  <c r="K19" i="1" l="1"/>
  <c r="L19" i="1" s="1"/>
  <c r="L30" i="1"/>
  <c r="L33" i="1" s="1"/>
  <c r="L31" i="1" l="1"/>
  <c r="L34" i="1" s="1"/>
  <c r="L29" i="1"/>
  <c r="L35" i="1" l="1"/>
  <c r="L32" i="1"/>
  <c r="L36"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1"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<sst xmlns="http://schemas.openxmlformats.org/spreadsheetml/2006/main" count="57" uniqueCount="47">
  <si>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</si>
  <si>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</si>
  <si>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</si>
  <si>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</si>
  <si>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</si>
  <si>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</si>
  <si>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</si>
  <si>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</si>
  <si>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</si>
  <si>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</si>
  <si>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</si>
  <si>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</si>
  <si>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</si>
  <si>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</si>
  <si>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</si>
  <si>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</si>
  <si>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</si>
  <si>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</si>
  <si>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</si>
  <si>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</si>
  <si>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</si>
  <si>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</si>
  <si>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</si>
  <si>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VALOR NO GRAVADO (TARIFA 0)</t>
  </si>
  <si>
    <t>UNIDAD DE MEDIDA</t>
  </si>
  <si>
    <t>ASPECTOS OBLIGATORIOS A TENER EN CUENTA</t>
  </si>
  <si>
    <t xml:space="preserve">PORCENTAJE DE IVA </t>
  </si>
  <si>
    <t>TIPO DE CONTRIBUYENTE
 (Seleccione una de las siguientes opciones)</t>
  </si>
  <si>
    <t>PÁGINA: 1 de 1</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</si>
  <si>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</si>
  <si>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</si>
  <si>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</si>
  <si>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32.1</t>
  </si>
  <si>
    <t>32.1-18</t>
  </si>
  <si>
    <t>UNIDAD</t>
  </si>
  <si>
    <t>OFERTA ECONÓMICA CUANTÍA INFERIOR A 100 S.M.M.L.V</t>
  </si>
  <si>
    <r>
      <rPr>
        <b/>
        <sz val="10"/>
        <color theme="1"/>
        <rFont val="Arial"/>
        <family val="2"/>
      </rPr>
      <t>NOTA 1:</t>
    </r>
    <r>
      <rPr>
        <sz val="10"/>
        <color theme="1"/>
        <rFont val="Arial"/>
        <family val="2"/>
      </rPr>
      <t xml:space="preserve"> Señor cotizante recuerde que este formato se encuentra formulado y no admite valores con decimales en los precios unitarios.
</t>
    </r>
    <r>
      <rPr>
        <b/>
        <sz val="10"/>
        <color theme="1"/>
        <rFont val="Arial"/>
        <family val="2"/>
      </rPr>
      <t>NOTA 2:</t>
    </r>
    <r>
      <rPr>
        <sz val="10"/>
        <color theme="1"/>
        <rFont val="Arial"/>
        <family val="2"/>
      </rPr>
      <t xml:space="preserve"> Tenga en cuenta el “Art. 477” del estatuto tributario, donde se presenta la aclaración de productos exentos. 
</t>
    </r>
    <r>
      <rPr>
        <b/>
        <sz val="10"/>
        <color theme="1"/>
        <rFont val="Arial"/>
        <family val="2"/>
      </rPr>
      <t>NOTA 3:</t>
    </r>
    <r>
      <rPr>
        <sz val="10"/>
        <color theme="1"/>
        <rFont val="Arial"/>
        <family val="2"/>
      </rPr>
      <t xml:space="preserve"> Tenga en cuenta el “Art. 476” del estatuto tributario,  donde se presenta la aclaración de productos y servicios excluidos.
</t>
    </r>
    <r>
      <rPr>
        <b/>
        <sz val="10"/>
        <color theme="1"/>
        <rFont val="Arial"/>
        <family val="2"/>
      </rPr>
      <t>NOTA 4:</t>
    </r>
    <r>
      <rPr>
        <sz val="10"/>
        <color theme="1"/>
        <rFont val="Arial"/>
        <family val="2"/>
      </rPr>
      <t xml:space="preserve"> Los productos y servicios ofertados por la persona naturales  NO RESPONSABLES DE IVA deberán marcar el porcentaje de IVA tarifa CERO (0).
</t>
    </r>
    <r>
      <rPr>
        <b/>
        <sz val="10"/>
        <color theme="1"/>
        <rFont val="Arial"/>
        <family val="2"/>
      </rPr>
      <t>NOTA 5:</t>
    </r>
    <r>
      <rPr>
        <sz val="10"/>
        <color theme="1"/>
        <rFont val="Arial"/>
        <family val="2"/>
      </rPr>
      <t xml:space="preserve"> Los bienes y/o servicios que se encuentren ofertados con tarifa diferencial a lo contemplado en estatuto Tributario y normas concordantes, deberán  allegar  aclaración como anexo por el oferente en los términos  Tributarios  que lo sustente. En caso de </t>
    </r>
    <r>
      <rPr>
        <b/>
        <sz val="10"/>
        <color theme="1"/>
        <rFont val="Arial"/>
        <family val="2"/>
      </rPr>
      <t>NO APORTAR</t>
    </r>
    <r>
      <rPr>
        <sz val="10"/>
        <color theme="1"/>
        <rFont val="Arial"/>
        <family val="2"/>
      </rPr>
      <t xml:space="preserve"> dicha información se establece como causal de rechazo de la COTIZACIÓN PARA PROCESO GESTIÓN BIENES Y/O SERVICIOS   
</t>
    </r>
    <r>
      <rPr>
        <b/>
        <sz val="10"/>
        <color theme="1"/>
        <rFont val="Arial"/>
        <family val="2"/>
      </rPr>
      <t>NOTA 6:</t>
    </r>
    <r>
      <rPr>
        <sz val="10"/>
        <color theme="1"/>
        <rFont val="Arial"/>
        <family val="2"/>
      </rPr>
      <t xml:space="preserve"> La validez de la cotización no podrá ser Inferior 30 días.
</t>
    </r>
    <r>
      <rPr>
        <b/>
        <sz val="10"/>
        <color theme="1"/>
        <rFont val="Arial"/>
        <family val="2"/>
      </rPr>
      <t>NOTA 7:</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8:</t>
    </r>
    <r>
      <rPr>
        <sz val="10"/>
        <color theme="1"/>
        <rFont val="Arial"/>
        <family val="2"/>
      </rPr>
      <t xml:space="preserve"> Verifique el término de ejecución establecido en los términos de la invitación cuantía inferior a 100 SMMLV.
</t>
    </r>
    <r>
      <rPr>
        <b/>
        <sz val="10"/>
        <color theme="1"/>
        <rFont val="Arial"/>
        <family val="2"/>
      </rPr>
      <t xml:space="preserve">NOTA 9: </t>
    </r>
    <r>
      <rPr>
        <sz val="10"/>
        <color theme="1"/>
        <rFont val="Arial"/>
        <family val="2"/>
      </rPr>
      <t xml:space="preserve">Sí el valor total de la cotización es inferior al 80% del presupuesto oficial destinado para la presente necesidad, el cotizante deberá adjuntar a la misma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Si el numero de ofertas supera las 5 cotizaciones, el porcentaje será calculado durante la evaluación de la misma y solo se analizaran aquellas justificaciones de las ofertas que estén por debajo de dicho porcentaje.
</t>
    </r>
    <r>
      <rPr>
        <b/>
        <sz val="10"/>
        <color theme="1"/>
        <rFont val="Arial"/>
        <family val="2"/>
      </rPr>
      <t xml:space="preserve">NOTA 10: </t>
    </r>
    <r>
      <rPr>
        <sz val="10"/>
        <color theme="1"/>
        <rFont val="Arial"/>
        <family val="2"/>
      </rPr>
      <t>Señor cotizante recuerde revisar los términos de la invitación cuantía inferior a 100 SMMLV en su totalidad y tener en cuenta todas las condiciones establecidas para la presentación de la oferta.</t>
    </r>
  </si>
  <si>
    <t>AGENDAS: Agendas de pregrado, con 100 hojas impresas en papel bond de 75 gr. Tintas 1x1 en cuadriculas iguales, 13 insertos en propalcote de 150gr de 2x2 colores, anillo 00 metálico, tapa dura impresa a dos colores, plastificado mate, tamaño 17x24 (cada inserto tiene información y diseño diferente) El diseño será remitido en su totalidad por el Área de Diseño y Control de la Oficina Asesora de Comunicaciones de la Universidad de Cundinamarca</t>
  </si>
  <si>
    <t>VALLAS: Impresión de vallas, sin instalación Medida 7 metros x 1 metro.
El diseño será remitido por la Oficina Asesora de
Comunicaciones de la Universidad de Cundinamarca</t>
  </si>
  <si>
    <t>PENDONES :  Impresión de pendones de2metros X1metros. Impreso a color 4*0
El diseño será remitido por la Oficina Asesora de
Comunicaciones de la Universidad de Cundinamarca</t>
  </si>
  <si>
    <t>VOLANTES: Impresión de volantes 6 REFERENCIAS DIFERENTES en papel propalcote mate de 150 gr. Color: A dos tintas.
Tamaño: media carta.
El diseño será remitido por la Oficina Asesora de
Comunicaciones de la Universidad de Cundinamarca</t>
  </si>
  <si>
    <t>ARAÑAS: arañas para pendón de 2 metros x 1 metro</t>
  </si>
  <si>
    <t>AFICHES : Impresión de afiches 6 REFERENCIAS DIFERENTES tamaño 35*50 papel propalcote 150 gramos a dos tintas.
El diseño será remitido por la Oficina Asesora de
Comunicaciones de la Universidad de Cundinamarca</t>
  </si>
  <si>
    <t>FOLLETOS: Impresión de folletos 5 REFERENCIAS DIFERENTES en papel propalcote mate de 150gr en tres cuerpos
tamaño oficio, a dos tintas por ambas caras.
El diseño será remitido por la Oficina Asesora de
Comunicaciones de la Universidad de Cundinamarca</t>
  </si>
  <si>
    <t>CARPETAS: Impresión de carpetas 4 REFERENCIAS DIFERENTES. Tamaño carta, las carpetas son impresas a una cara con el plastificado UV parcial, policromia con bolsillo en
interno propalcote de 300gr.
El diseño será remitido por la Oficina Asesora de
Comunicaciones de la Universidad de Cundinamarca</t>
  </si>
  <si>
    <t>VOLANTES BRAILLE: volantes media carta traducidos al braille. El diseño será remitido por la Oficina Asesora de Comunicaciones de la Universidad de Cundinamarca</t>
  </si>
  <si>
    <t>TABLONES ACRILICOS: 34 cm ancho x 44 cm de alto con dilatadores o separadores.
El diseño será remitido por la Oficina Asesora de
Comunicaciones de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</si>
</sst>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30"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rgb="FF000000"/>
      <name val="Arial"/>
      <family val="2"/>
    </font>
  </fonts>
  <fills count="35">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7">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20" applyNumberFormat="0" applyFill="0" applyAlignment="0" applyProtection="0"/>
    <xf numFmtId="0" fontId="15" fillId="0" borderId="21" applyNumberFormat="0" applyFill="0" applyAlignment="0" applyProtection="0"/>
    <xf numFmtId="0" fontId="16" fillId="0" borderId="22"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3" applyNumberFormat="0" applyAlignment="0" applyProtection="0"/>
    <xf numFmtId="0" fontId="21" fillId="8" borderId="24" applyNumberFormat="0" applyAlignment="0" applyProtection="0"/>
    <xf numFmtId="0" fontId="22" fillId="8" borderId="23" applyNumberFormat="0" applyAlignment="0" applyProtection="0"/>
    <xf numFmtId="0" fontId="23" fillId="0" borderId="25" applyNumberFormat="0" applyFill="0" applyAlignment="0" applyProtection="0"/>
    <xf numFmtId="0" fontId="24" fillId="9" borderId="26" applyNumberFormat="0" applyAlignment="0" applyProtection="0"/>
    <xf numFmtId="0" fontId="25" fillId="0" borderId="0" applyNumberFormat="0" applyFill="0" applyBorder="0" applyAlignment="0" applyProtection="0"/>
    <xf numFmtId="0" fontId="5" fillId="10" borderId="27" applyNumberFormat="0" applyFont="0" applyAlignment="0" applyProtection="0"/>
    <xf numFmtId="0" fontId="26" fillId="0" borderId="0" applyNumberFormat="0" applyFill="0" applyBorder="0" applyAlignment="0" applyProtection="0"/>
    <xf numFmtId="0" fontId="27" fillId="0" borderId="28"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6">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43" fontId="3" fillId="0" borderId="1"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1" xfId="3" applyFont="1" applyBorder="1" applyAlignment="1" applyProtection="1">
      <alignment horizontal="center" vertical="center" wrapText="1"/>
      <protection hidden="1"/>
    </xf>
    <xf numFmtId="43" fontId="3" fillId="0" borderId="6" xfId="3" applyFont="1" applyBorder="1" applyAlignment="1" applyProtection="1">
      <alignment horizontal="center" vertical="center" wrapText="1"/>
      <protection hidden="1"/>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3" fillId="2" borderId="0" xfId="0" applyFont="1" applyFill="1" applyProtection="1"/>
    <xf numFmtId="0" fontId="6" fillId="2" borderId="0" xfId="0" applyFont="1" applyFill="1" applyProtection="1"/>
    <xf numFmtId="0" fontId="3" fillId="2" borderId="0" xfId="0" applyFont="1" applyFill="1" applyBorder="1" applyAlignment="1" applyProtection="1">
      <alignment horizontal="left"/>
    </xf>
    <xf numFmtId="0" fontId="9" fillId="2" borderId="1" xfId="0" applyFont="1" applyFill="1" applyBorder="1" applyAlignment="1" applyProtection="1">
      <alignment vertical="center"/>
    </xf>
    <xf numFmtId="0" fontId="9" fillId="2" borderId="4" xfId="0" applyFont="1" applyFill="1" applyBorder="1" applyAlignment="1" applyProtection="1">
      <alignment vertical="center"/>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3" fillId="2" borderId="0" xfId="0" applyFont="1" applyFill="1" applyBorder="1" applyAlignment="1" applyProtection="1">
      <alignment horizontal="center" vertical="center"/>
    </xf>
    <xf numFmtId="0" fontId="1" fillId="2" borderId="0" xfId="0" applyFont="1" applyFill="1" applyAlignment="1" applyProtection="1">
      <alignment horizontal="left"/>
    </xf>
    <xf numFmtId="0" fontId="8" fillId="3" borderId="1" xfId="0" applyFont="1" applyFill="1" applyBorder="1" applyAlignment="1" applyProtection="1">
      <alignment horizontal="center" vertical="center" wrapText="1"/>
    </xf>
    <xf numFmtId="43"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3" fillId="0" borderId="0" xfId="0" applyFont="1" applyAlignment="1" applyProtection="1">
      <alignment vertical="center"/>
    </xf>
    <xf numFmtId="0" fontId="1" fillId="2" borderId="7" xfId="0" applyFont="1" applyFill="1" applyBorder="1" applyAlignment="1" applyProtection="1">
      <alignment horizontal="center" vertical="center" wrapText="1"/>
      <protection locked="0"/>
    </xf>
    <xf numFmtId="0" fontId="1" fillId="2" borderId="0" xfId="0" applyFont="1" applyFill="1" applyProtection="1">
      <protection locked="0"/>
    </xf>
    <xf numFmtId="43" fontId="12" fillId="0" borderId="1" xfId="3" applyFont="1" applyFill="1" applyBorder="1" applyAlignment="1" applyProtection="1">
      <alignment horizontal="center" vertical="center"/>
      <protection locked="0"/>
    </xf>
    <xf numFmtId="9" fontId="3" fillId="0" borderId="1" xfId="1" applyFont="1" applyFill="1" applyBorder="1" applyAlignment="1" applyProtection="1">
      <alignment horizontal="center" vertical="center"/>
      <protection locked="0"/>
    </xf>
    <xf numFmtId="43" fontId="8" fillId="3" borderId="1" xfId="3" applyFont="1" applyFill="1" applyBorder="1" applyAlignment="1" applyProtection="1">
      <alignment horizontal="center" vertical="top" wrapText="1"/>
    </xf>
    <xf numFmtId="43" fontId="3" fillId="0" borderId="3" xfId="3" applyFont="1" applyBorder="1" applyAlignment="1" applyProtection="1">
      <alignment horizontal="center" vertical="center" wrapText="1"/>
      <protection hidden="1"/>
    </xf>
    <xf numFmtId="43" fontId="3" fillId="0" borderId="3" xfId="4" applyFont="1" applyBorder="1" applyProtection="1">
      <protection hidden="1"/>
    </xf>
    <xf numFmtId="9" fontId="3" fillId="0" borderId="36" xfId="1" applyFont="1" applyFill="1" applyBorder="1" applyAlignment="1" applyProtection="1">
      <alignment horizontal="center" vertical="center"/>
      <protection locked="0"/>
    </xf>
    <xf numFmtId="43" fontId="3" fillId="0" borderId="36" xfId="3" applyFont="1" applyFill="1" applyBorder="1" applyAlignment="1" applyProtection="1">
      <alignment horizontal="center" vertical="center"/>
      <protection hidden="1"/>
    </xf>
    <xf numFmtId="43" fontId="3" fillId="0" borderId="36" xfId="3" applyFont="1" applyFill="1" applyBorder="1" applyAlignment="1" applyProtection="1">
      <alignment vertical="center"/>
      <protection hidden="1"/>
    </xf>
    <xf numFmtId="0" fontId="3" fillId="0" borderId="1" xfId="0" applyFont="1" applyFill="1" applyBorder="1" applyAlignment="1" applyProtection="1">
      <alignment horizontal="center" vertical="center"/>
    </xf>
    <xf numFmtId="0" fontId="3" fillId="0" borderId="1" xfId="0" applyFont="1" applyFill="1" applyBorder="1" applyAlignment="1" applyProtection="1">
      <alignment horizontal="left" vertical="center" wrapText="1"/>
      <protection locked="0"/>
    </xf>
    <xf numFmtId="0" fontId="1" fillId="0" borderId="1" xfId="0" applyFont="1" applyFill="1" applyBorder="1" applyAlignment="1" applyProtection="1">
      <alignment horizontal="center" vertical="center" wrapText="1"/>
    </xf>
    <xf numFmtId="0" fontId="29" fillId="0" borderId="1" xfId="0" applyFont="1" applyBorder="1" applyAlignment="1">
      <alignment horizontal="justify" vertical="center" wrapText="1"/>
    </xf>
    <xf numFmtId="0" fontId="29" fillId="0" borderId="1" xfId="0" applyFont="1" applyBorder="1" applyAlignment="1">
      <alignment horizontal="center" vertical="center" wrapText="1"/>
    </xf>
    <xf numFmtId="0" fontId="4" fillId="0" borderId="30" xfId="0" applyFont="1" applyBorder="1" applyAlignment="1" applyProtection="1">
      <alignment horizontal="center" vertical="center" wrapText="1"/>
    </xf>
    <xf numFmtId="0" fontId="4" fillId="0" borderId="31" xfId="0" applyFont="1" applyBorder="1" applyAlignment="1" applyProtection="1">
      <alignment horizontal="center" vertical="center" wrapText="1"/>
    </xf>
    <xf numFmtId="0" fontId="4" fillId="0" borderId="32" xfId="0" applyFont="1" applyBorder="1" applyAlignment="1" applyProtection="1">
      <alignment horizontal="center" vertical="center" wrapText="1"/>
    </xf>
    <xf numFmtId="0" fontId="4" fillId="0" borderId="33" xfId="0" applyFont="1" applyBorder="1" applyAlignment="1" applyProtection="1">
      <alignment horizontal="center" vertical="center" wrapText="1"/>
    </xf>
    <xf numFmtId="0" fontId="4" fillId="0" borderId="34" xfId="0" applyFont="1" applyBorder="1" applyAlignment="1" applyProtection="1">
      <alignment horizontal="center" vertical="center" wrapText="1"/>
    </xf>
    <xf numFmtId="0" fontId="4" fillId="0" borderId="35" xfId="0" applyFont="1" applyBorder="1" applyAlignment="1" applyProtection="1">
      <alignment horizontal="center" vertical="center" wrapText="1"/>
    </xf>
    <xf numFmtId="0" fontId="2" fillId="0" borderId="2" xfId="0" applyFont="1" applyBorder="1" applyAlignment="1" applyProtection="1">
      <alignment vertical="top" wrapText="1"/>
    </xf>
    <xf numFmtId="0" fontId="8" fillId="3" borderId="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14" xfId="0" applyFont="1" applyFill="1" applyBorder="1" applyAlignment="1" applyProtection="1">
      <alignment horizontal="center" vertical="center" wrapText="1"/>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8" fillId="3" borderId="12"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xf>
    <xf numFmtId="0" fontId="3" fillId="0" borderId="3" xfId="0" applyFont="1" applyBorder="1" applyAlignment="1" applyProtection="1">
      <alignment horizontal="left" vertical="center" wrapText="1"/>
    </xf>
    <xf numFmtId="0" fontId="3" fillId="0" borderId="1" xfId="0" applyFont="1" applyBorder="1" applyAlignment="1" applyProtection="1">
      <alignment horizontal="left" vertical="center" wrapText="1"/>
    </xf>
    <xf numFmtId="0" fontId="6" fillId="2" borderId="17"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3" fillId="2" borderId="1" xfId="0" applyFont="1" applyFill="1" applyBorder="1" applyAlignment="1" applyProtection="1">
      <alignment horizontal="left"/>
      <protection locked="0"/>
    </xf>
    <xf numFmtId="0" fontId="9" fillId="2" borderId="15" xfId="0" applyFont="1" applyFill="1" applyBorder="1" applyAlignment="1" applyProtection="1">
      <alignment horizontal="center"/>
    </xf>
    <xf numFmtId="0" fontId="6" fillId="2" borderId="4"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6" xfId="0" applyFont="1" applyFill="1" applyBorder="1" applyAlignment="1" applyProtection="1">
      <alignment horizontal="center"/>
      <protection locked="0"/>
    </xf>
    <xf numFmtId="0" fontId="3" fillId="2" borderId="16" xfId="0" applyFont="1" applyFill="1" applyBorder="1" applyAlignment="1" applyProtection="1">
      <alignment horizontal="center" vertical="center" wrapText="1"/>
      <protection locked="0"/>
    </xf>
    <xf numFmtId="0" fontId="3" fillId="2" borderId="29" xfId="0" applyFont="1" applyFill="1" applyBorder="1" applyAlignment="1" applyProtection="1">
      <alignment horizontal="center" vertical="center" wrapText="1"/>
      <protection locked="0"/>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44"/>
  <sheetViews>
    <sheetView tabSelected="1" zoomScale="80" zoomScaleNormal="80" zoomScaleSheetLayoutView="85" zoomScalePageLayoutView="55" workbookViewId="0">
      <selection activeCell="C19" sqref="C19"/>
    </sheetView>
  </sheetViews>
  <sheetFormatPr baseColWidth="10" defaultColWidth="11.42578125" defaultRowHeight="15" x14ac:dyDescent="0.25"/>
  <cols>
    <col min="1" max="1" width="10.7109375" style="12" customWidth="1"/>
    <col min="2" max="2" width="62.85546875" style="12" customWidth="1"/>
    <col min="3" max="3" width="13.42578125" style="12" customWidth="1"/>
    <col min="4" max="4" width="13.28515625" style="12" customWidth="1"/>
    <col min="5" max="5" width="15" style="12" customWidth="1"/>
    <col min="6" max="6" width="13.5703125" style="12" customWidth="1"/>
    <col min="7" max="7" width="12.85546875" style="12" customWidth="1"/>
    <col min="8" max="8" width="15" style="12" customWidth="1"/>
    <col min="9" max="9" width="15" style="14" customWidth="1"/>
    <col min="10" max="10" width="16.7109375" style="14" customWidth="1"/>
    <col min="11" max="11" width="14.7109375" style="14" customWidth="1"/>
    <col min="12" max="12" width="18.7109375" style="14" customWidth="1"/>
    <col min="13" max="16384" width="11.42578125" style="14"/>
  </cols>
  <sheetData>
    <row r="1" spans="1:12" x14ac:dyDescent="0.25">
      <c r="F1" s="13"/>
    </row>
    <row r="2" spans="1:12" ht="15.75" customHeight="1" x14ac:dyDescent="0.25">
      <c r="A2" s="50"/>
      <c r="B2" s="60" t="s">
        <v>0</v>
      </c>
      <c r="C2" s="60"/>
      <c r="D2" s="60"/>
      <c r="E2" s="60"/>
      <c r="F2" s="60"/>
      <c r="G2" s="60"/>
      <c r="H2" s="60"/>
      <c r="I2" s="60"/>
      <c r="J2" s="60"/>
      <c r="K2" s="44" t="s">
        <v>28</v>
      </c>
      <c r="L2" s="45"/>
    </row>
    <row r="3" spans="1:12" ht="15.75" customHeight="1" x14ac:dyDescent="0.25">
      <c r="A3" s="50"/>
      <c r="B3" s="60" t="s">
        <v>1</v>
      </c>
      <c r="C3" s="60"/>
      <c r="D3" s="60"/>
      <c r="E3" s="60"/>
      <c r="F3" s="60"/>
      <c r="G3" s="60"/>
      <c r="H3" s="60"/>
      <c r="I3" s="60"/>
      <c r="J3" s="60"/>
      <c r="K3" s="46"/>
      <c r="L3" s="47"/>
    </row>
    <row r="4" spans="1:12" ht="16.5" customHeight="1" x14ac:dyDescent="0.25">
      <c r="A4" s="50"/>
      <c r="B4" s="60" t="s">
        <v>35</v>
      </c>
      <c r="C4" s="60"/>
      <c r="D4" s="60"/>
      <c r="E4" s="60"/>
      <c r="F4" s="60"/>
      <c r="G4" s="60"/>
      <c r="H4" s="60"/>
      <c r="I4" s="60"/>
      <c r="J4" s="60"/>
      <c r="K4" s="46"/>
      <c r="L4" s="47"/>
    </row>
    <row r="5" spans="1:12" ht="15" customHeight="1" x14ac:dyDescent="0.25">
      <c r="A5" s="50"/>
      <c r="B5" s="60"/>
      <c r="C5" s="60"/>
      <c r="D5" s="60"/>
      <c r="E5" s="60"/>
      <c r="F5" s="60"/>
      <c r="G5" s="60"/>
      <c r="H5" s="60"/>
      <c r="I5" s="60"/>
      <c r="J5" s="60"/>
      <c r="K5" s="48"/>
      <c r="L5" s="49"/>
    </row>
    <row r="7" spans="1:12" x14ac:dyDescent="0.25">
      <c r="A7" s="15" t="s">
        <v>32</v>
      </c>
    </row>
    <row r="8" spans="1:12" x14ac:dyDescent="0.25">
      <c r="A8" s="16" t="s">
        <v>31</v>
      </c>
    </row>
    <row r="9" spans="1:12" ht="25.5" customHeight="1" x14ac:dyDescent="0.25">
      <c r="A9" s="66" t="s">
        <v>30</v>
      </c>
      <c r="B9" s="66"/>
      <c r="C9" s="17"/>
      <c r="E9" s="18" t="s">
        <v>21</v>
      </c>
      <c r="F9" s="68"/>
      <c r="G9" s="69"/>
      <c r="I9" s="19" t="s">
        <v>16</v>
      </c>
      <c r="J9" s="70"/>
      <c r="K9" s="71"/>
    </row>
    <row r="10" spans="1:12" ht="15.75" thickBot="1" x14ac:dyDescent="0.3">
      <c r="A10" s="17"/>
      <c r="B10" s="17"/>
      <c r="C10" s="17"/>
      <c r="E10" s="20"/>
      <c r="F10" s="20"/>
      <c r="G10" s="20"/>
      <c r="I10" s="21"/>
      <c r="J10" s="22"/>
      <c r="K10" s="22"/>
    </row>
    <row r="11" spans="1:12" ht="30.75" customHeight="1" thickBot="1" x14ac:dyDescent="0.3">
      <c r="A11" s="54" t="s">
        <v>27</v>
      </c>
      <c r="B11" s="55"/>
      <c r="C11" s="23"/>
      <c r="D11" s="51" t="s">
        <v>17</v>
      </c>
      <c r="E11" s="52"/>
      <c r="F11" s="52"/>
      <c r="G11" s="53"/>
      <c r="H11" s="29"/>
      <c r="I11" s="21"/>
    </row>
    <row r="12" spans="1:12" ht="15.75" thickBot="1" x14ac:dyDescent="0.3">
      <c r="A12" s="56"/>
      <c r="B12" s="57"/>
      <c r="C12" s="23"/>
      <c r="D12" s="24"/>
      <c r="E12" s="20"/>
      <c r="F12" s="20"/>
      <c r="G12" s="20"/>
      <c r="I12" s="21"/>
    </row>
    <row r="13" spans="1:12" ht="30" customHeight="1" thickBot="1" x14ac:dyDescent="0.3">
      <c r="A13" s="56"/>
      <c r="B13" s="57"/>
      <c r="C13" s="23"/>
      <c r="D13" s="51" t="s">
        <v>18</v>
      </c>
      <c r="E13" s="52"/>
      <c r="F13" s="52"/>
      <c r="G13" s="53"/>
      <c r="H13" s="29"/>
      <c r="I13" s="21"/>
    </row>
    <row r="14" spans="1:12" ht="18.75" customHeight="1" thickBot="1" x14ac:dyDescent="0.3">
      <c r="A14" s="56"/>
      <c r="B14" s="57"/>
      <c r="C14" s="23"/>
      <c r="E14" s="20"/>
      <c r="F14" s="20"/>
      <c r="G14" s="20"/>
      <c r="I14" s="21"/>
    </row>
    <row r="15" spans="1:12" ht="24" customHeight="1" thickBot="1" x14ac:dyDescent="0.3">
      <c r="A15" s="58"/>
      <c r="B15" s="59"/>
      <c r="C15" s="23"/>
      <c r="D15" s="51" t="s">
        <v>22</v>
      </c>
      <c r="E15" s="52"/>
      <c r="F15" s="52"/>
      <c r="G15" s="53"/>
      <c r="H15" s="29"/>
      <c r="I15" s="21"/>
      <c r="J15" s="22"/>
      <c r="K15" s="22"/>
    </row>
    <row r="16" spans="1:12" x14ac:dyDescent="0.25">
      <c r="A16" s="17"/>
      <c r="B16" s="17"/>
      <c r="C16" s="17"/>
      <c r="E16" s="20"/>
      <c r="F16" s="20"/>
      <c r="G16" s="20"/>
      <c r="I16" s="21"/>
      <c r="J16" s="22"/>
      <c r="K16" s="22"/>
    </row>
    <row r="18" spans="1:12" s="27" customFormat="1" ht="38.25" x14ac:dyDescent="0.25">
      <c r="A18" s="25" t="s">
        <v>29</v>
      </c>
      <c r="B18" s="25" t="s">
        <v>2</v>
      </c>
      <c r="C18" s="25" t="s">
        <v>19</v>
      </c>
      <c r="D18" s="25" t="s">
        <v>3</v>
      </c>
      <c r="E18" s="25" t="s">
        <v>24</v>
      </c>
      <c r="F18" s="26" t="s">
        <v>4</v>
      </c>
      <c r="G18" s="33" t="s">
        <v>26</v>
      </c>
      <c r="H18" s="26" t="s">
        <v>5</v>
      </c>
      <c r="I18" s="26" t="s">
        <v>6</v>
      </c>
      <c r="J18" s="26" t="s">
        <v>7</v>
      </c>
      <c r="K18" s="26" t="s">
        <v>8</v>
      </c>
      <c r="L18" s="26" t="s">
        <v>9</v>
      </c>
    </row>
    <row r="19" spans="1:12" s="27" customFormat="1" ht="105" customHeight="1" x14ac:dyDescent="0.25">
      <c r="A19" s="39">
        <v>1</v>
      </c>
      <c r="B19" s="42" t="s">
        <v>37</v>
      </c>
      <c r="C19" s="40"/>
      <c r="D19" s="43">
        <v>3000</v>
      </c>
      <c r="E19" s="41" t="s">
        <v>34</v>
      </c>
      <c r="F19" s="31"/>
      <c r="G19" s="36">
        <v>0</v>
      </c>
      <c r="H19" s="37">
        <f>+ROUND(F19*G19,0)</f>
        <v>0</v>
      </c>
      <c r="I19" s="37">
        <f>ROUND(F19+H19,0)</f>
        <v>0</v>
      </c>
      <c r="J19" s="37">
        <f>ROUND(F19*D19,0)</f>
        <v>0</v>
      </c>
      <c r="K19" s="37">
        <f>ROUND(J19*G19,0)</f>
        <v>0</v>
      </c>
      <c r="L19" s="38">
        <f>ROUND(J19+K19,0)</f>
        <v>0</v>
      </c>
    </row>
    <row r="20" spans="1:12" s="27" customFormat="1" ht="60" customHeight="1" x14ac:dyDescent="0.25">
      <c r="A20" s="39">
        <v>2</v>
      </c>
      <c r="B20" s="42" t="s">
        <v>38</v>
      </c>
      <c r="C20" s="40"/>
      <c r="D20" s="43">
        <v>3</v>
      </c>
      <c r="E20" s="41" t="s">
        <v>34</v>
      </c>
      <c r="F20" s="31"/>
      <c r="G20" s="36">
        <v>0</v>
      </c>
      <c r="H20" s="37">
        <f t="shared" ref="H20:H28" si="0">+ROUND(F20*G20,0)</f>
        <v>0</v>
      </c>
      <c r="I20" s="37">
        <f t="shared" ref="I20:I28" si="1">ROUND(F20+H20,0)</f>
        <v>0</v>
      </c>
      <c r="J20" s="37">
        <f t="shared" ref="J20:J28" si="2">ROUND(F20*D20,0)</f>
        <v>0</v>
      </c>
      <c r="K20" s="37">
        <f t="shared" ref="K20:K28" si="3">ROUND(J20*G20,0)</f>
        <v>0</v>
      </c>
      <c r="L20" s="38">
        <f t="shared" ref="L20:L28" si="4">ROUND(J20+K20,0)</f>
        <v>0</v>
      </c>
    </row>
    <row r="21" spans="1:12" s="27" customFormat="1" ht="60.75" customHeight="1" x14ac:dyDescent="0.25">
      <c r="A21" s="39">
        <v>3</v>
      </c>
      <c r="B21" s="42" t="s">
        <v>39</v>
      </c>
      <c r="C21" s="40"/>
      <c r="D21" s="43">
        <v>50</v>
      </c>
      <c r="E21" s="41" t="s">
        <v>34</v>
      </c>
      <c r="F21" s="31"/>
      <c r="G21" s="36">
        <v>0</v>
      </c>
      <c r="H21" s="37">
        <f t="shared" si="0"/>
        <v>0</v>
      </c>
      <c r="I21" s="37">
        <f t="shared" si="1"/>
        <v>0</v>
      </c>
      <c r="J21" s="37">
        <f t="shared" si="2"/>
        <v>0</v>
      </c>
      <c r="K21" s="37">
        <f t="shared" si="3"/>
        <v>0</v>
      </c>
      <c r="L21" s="38">
        <f t="shared" si="4"/>
        <v>0</v>
      </c>
    </row>
    <row r="22" spans="1:12" s="27" customFormat="1" ht="75" customHeight="1" x14ac:dyDescent="0.25">
      <c r="A22" s="39">
        <v>4</v>
      </c>
      <c r="B22" s="42" t="s">
        <v>40</v>
      </c>
      <c r="C22" s="40"/>
      <c r="D22" s="43">
        <v>10000</v>
      </c>
      <c r="E22" s="41" t="s">
        <v>34</v>
      </c>
      <c r="F22" s="31"/>
      <c r="G22" s="36">
        <v>0</v>
      </c>
      <c r="H22" s="37">
        <f t="shared" si="0"/>
        <v>0</v>
      </c>
      <c r="I22" s="37">
        <f t="shared" si="1"/>
        <v>0</v>
      </c>
      <c r="J22" s="37">
        <f t="shared" si="2"/>
        <v>0</v>
      </c>
      <c r="K22" s="37">
        <f t="shared" si="3"/>
        <v>0</v>
      </c>
      <c r="L22" s="38">
        <f t="shared" si="4"/>
        <v>0</v>
      </c>
    </row>
    <row r="23" spans="1:12" s="27" customFormat="1" ht="27" customHeight="1" x14ac:dyDescent="0.25">
      <c r="A23" s="39">
        <v>5</v>
      </c>
      <c r="B23" s="42" t="s">
        <v>41</v>
      </c>
      <c r="C23" s="40"/>
      <c r="D23" s="43">
        <v>15</v>
      </c>
      <c r="E23" s="41" t="s">
        <v>34</v>
      </c>
      <c r="F23" s="31"/>
      <c r="G23" s="36">
        <v>0</v>
      </c>
      <c r="H23" s="37">
        <f t="shared" si="0"/>
        <v>0</v>
      </c>
      <c r="I23" s="37">
        <f t="shared" si="1"/>
        <v>0</v>
      </c>
      <c r="J23" s="37">
        <f t="shared" si="2"/>
        <v>0</v>
      </c>
      <c r="K23" s="37">
        <f t="shared" si="3"/>
        <v>0</v>
      </c>
      <c r="L23" s="38">
        <f t="shared" si="4"/>
        <v>0</v>
      </c>
    </row>
    <row r="24" spans="1:12" s="27" customFormat="1" ht="66" customHeight="1" x14ac:dyDescent="0.25">
      <c r="A24" s="39">
        <v>6</v>
      </c>
      <c r="B24" s="42" t="s">
        <v>42</v>
      </c>
      <c r="C24" s="40"/>
      <c r="D24" s="43">
        <v>2000</v>
      </c>
      <c r="E24" s="41" t="s">
        <v>34</v>
      </c>
      <c r="F24" s="31"/>
      <c r="G24" s="36">
        <v>0</v>
      </c>
      <c r="H24" s="37">
        <f t="shared" si="0"/>
        <v>0</v>
      </c>
      <c r="I24" s="37">
        <f t="shared" si="1"/>
        <v>0</v>
      </c>
      <c r="J24" s="37">
        <f t="shared" si="2"/>
        <v>0</v>
      </c>
      <c r="K24" s="37">
        <f t="shared" si="3"/>
        <v>0</v>
      </c>
      <c r="L24" s="38">
        <f t="shared" si="4"/>
        <v>0</v>
      </c>
    </row>
    <row r="25" spans="1:12" s="27" customFormat="1" ht="75.75" customHeight="1" x14ac:dyDescent="0.25">
      <c r="A25" s="39">
        <v>7</v>
      </c>
      <c r="B25" s="42" t="s">
        <v>43</v>
      </c>
      <c r="C25" s="40"/>
      <c r="D25" s="43">
        <v>4000</v>
      </c>
      <c r="E25" s="41" t="s">
        <v>34</v>
      </c>
      <c r="F25" s="31"/>
      <c r="G25" s="36">
        <v>0</v>
      </c>
      <c r="H25" s="37">
        <f t="shared" si="0"/>
        <v>0</v>
      </c>
      <c r="I25" s="37">
        <f t="shared" si="1"/>
        <v>0</v>
      </c>
      <c r="J25" s="37">
        <f t="shared" si="2"/>
        <v>0</v>
      </c>
      <c r="K25" s="37">
        <f t="shared" si="3"/>
        <v>0</v>
      </c>
      <c r="L25" s="38">
        <f t="shared" si="4"/>
        <v>0</v>
      </c>
    </row>
    <row r="26" spans="1:12" s="27" customFormat="1" ht="84.75" customHeight="1" x14ac:dyDescent="0.25">
      <c r="A26" s="39">
        <v>8</v>
      </c>
      <c r="B26" s="42" t="s">
        <v>44</v>
      </c>
      <c r="C26" s="40"/>
      <c r="D26" s="43">
        <v>500</v>
      </c>
      <c r="E26" s="41" t="s">
        <v>34</v>
      </c>
      <c r="F26" s="31"/>
      <c r="G26" s="36">
        <v>0</v>
      </c>
      <c r="H26" s="37">
        <f t="shared" si="0"/>
        <v>0</v>
      </c>
      <c r="I26" s="37">
        <f t="shared" si="1"/>
        <v>0</v>
      </c>
      <c r="J26" s="37">
        <f t="shared" si="2"/>
        <v>0</v>
      </c>
      <c r="K26" s="37">
        <f t="shared" si="3"/>
        <v>0</v>
      </c>
      <c r="L26" s="38">
        <f t="shared" si="4"/>
        <v>0</v>
      </c>
    </row>
    <row r="27" spans="1:12" s="27" customFormat="1" ht="55.5" customHeight="1" x14ac:dyDescent="0.25">
      <c r="A27" s="39">
        <v>9</v>
      </c>
      <c r="B27" s="42" t="s">
        <v>45</v>
      </c>
      <c r="C27" s="40"/>
      <c r="D27" s="43">
        <v>100</v>
      </c>
      <c r="E27" s="41" t="s">
        <v>34</v>
      </c>
      <c r="F27" s="31"/>
      <c r="G27" s="36">
        <v>0</v>
      </c>
      <c r="H27" s="37">
        <f t="shared" si="0"/>
        <v>0</v>
      </c>
      <c r="I27" s="1">
        <f t="shared" si="1"/>
        <v>0</v>
      </c>
      <c r="J27" s="1">
        <f t="shared" si="2"/>
        <v>0</v>
      </c>
      <c r="K27" s="1">
        <f t="shared" si="3"/>
        <v>0</v>
      </c>
      <c r="L27" s="2">
        <f t="shared" si="4"/>
        <v>0</v>
      </c>
    </row>
    <row r="28" spans="1:12" s="27" customFormat="1" ht="63" customHeight="1" x14ac:dyDescent="0.25">
      <c r="A28" s="39">
        <v>10</v>
      </c>
      <c r="B28" s="42" t="s">
        <v>46</v>
      </c>
      <c r="C28" s="40"/>
      <c r="D28" s="43">
        <v>50</v>
      </c>
      <c r="E28" s="41" t="s">
        <v>34</v>
      </c>
      <c r="F28" s="31"/>
      <c r="G28" s="32">
        <v>0</v>
      </c>
      <c r="H28" s="1">
        <f t="shared" si="0"/>
        <v>0</v>
      </c>
      <c r="I28" s="1">
        <f t="shared" si="1"/>
        <v>0</v>
      </c>
      <c r="J28" s="1">
        <f t="shared" si="2"/>
        <v>0</v>
      </c>
      <c r="K28" s="1">
        <f t="shared" si="3"/>
        <v>0</v>
      </c>
      <c r="L28" s="2">
        <f t="shared" si="4"/>
        <v>0</v>
      </c>
    </row>
    <row r="29" spans="1:12" s="27" customFormat="1" ht="42" customHeight="1" thickBot="1" x14ac:dyDescent="0.25">
      <c r="A29" s="23"/>
      <c r="B29" s="74"/>
      <c r="C29" s="74"/>
      <c r="D29" s="74"/>
      <c r="E29" s="74"/>
      <c r="F29" s="74"/>
      <c r="G29" s="74"/>
      <c r="H29" s="74"/>
      <c r="I29" s="74"/>
      <c r="J29" s="75"/>
      <c r="K29" s="34" t="s">
        <v>23</v>
      </c>
      <c r="L29" s="35">
        <f>SUMIF(G:G,0%,J:J)</f>
        <v>0</v>
      </c>
    </row>
    <row r="30" spans="1:12" s="27" customFormat="1" ht="39" customHeight="1" thickBot="1" x14ac:dyDescent="0.25">
      <c r="A30" s="63" t="s">
        <v>25</v>
      </c>
      <c r="B30" s="64"/>
      <c r="C30" s="64"/>
      <c r="D30" s="64"/>
      <c r="E30" s="64"/>
      <c r="F30" s="64"/>
      <c r="G30" s="64"/>
      <c r="H30" s="64"/>
      <c r="I30" s="64"/>
      <c r="J30" s="65"/>
      <c r="K30" s="11" t="s">
        <v>10</v>
      </c>
      <c r="L30" s="4">
        <f>SUMIF(G:G,5%,J:J)</f>
        <v>0</v>
      </c>
    </row>
    <row r="31" spans="1:12" s="27" customFormat="1" ht="57" customHeight="1" x14ac:dyDescent="0.2">
      <c r="A31" s="61" t="s">
        <v>36</v>
      </c>
      <c r="B31" s="61"/>
      <c r="C31" s="61"/>
      <c r="D31" s="61"/>
      <c r="E31" s="61"/>
      <c r="F31" s="61"/>
      <c r="G31" s="61"/>
      <c r="H31" s="61"/>
      <c r="I31" s="61"/>
      <c r="J31" s="61"/>
      <c r="K31" s="7" t="s">
        <v>11</v>
      </c>
      <c r="L31" s="4">
        <f>SUMIF(G:G,19%,J:J)</f>
        <v>0</v>
      </c>
    </row>
    <row r="32" spans="1:12" s="27" customFormat="1" ht="30.6" customHeight="1" x14ac:dyDescent="0.2">
      <c r="A32" s="62"/>
      <c r="B32" s="62"/>
      <c r="C32" s="62"/>
      <c r="D32" s="62"/>
      <c r="E32" s="62"/>
      <c r="F32" s="62"/>
      <c r="G32" s="62"/>
      <c r="H32" s="62"/>
      <c r="I32" s="62"/>
      <c r="J32" s="62"/>
      <c r="K32" s="8" t="s">
        <v>7</v>
      </c>
      <c r="L32" s="5">
        <f>SUM(L29:L31)</f>
        <v>0</v>
      </c>
    </row>
    <row r="33" spans="1:12" s="27" customFormat="1" ht="23.25" customHeight="1" x14ac:dyDescent="0.2">
      <c r="A33" s="62"/>
      <c r="B33" s="62"/>
      <c r="C33" s="62"/>
      <c r="D33" s="62"/>
      <c r="E33" s="62"/>
      <c r="F33" s="62"/>
      <c r="G33" s="62"/>
      <c r="H33" s="62"/>
      <c r="I33" s="62"/>
      <c r="J33" s="62"/>
      <c r="K33" s="9" t="s">
        <v>12</v>
      </c>
      <c r="L33" s="6">
        <f>ROUND(L30*5%,0)</f>
        <v>0</v>
      </c>
    </row>
    <row r="34" spans="1:12" s="27" customFormat="1" ht="22.9" customHeight="1" x14ac:dyDescent="0.2">
      <c r="A34" s="62"/>
      <c r="B34" s="62"/>
      <c r="C34" s="62"/>
      <c r="D34" s="62"/>
      <c r="E34" s="62"/>
      <c r="F34" s="62"/>
      <c r="G34" s="62"/>
      <c r="H34" s="62"/>
      <c r="I34" s="62"/>
      <c r="J34" s="62"/>
      <c r="K34" s="9" t="s">
        <v>13</v>
      </c>
      <c r="L34" s="4">
        <f>ROUND(L31*19%,0)</f>
        <v>0</v>
      </c>
    </row>
    <row r="35" spans="1:12" s="27" customFormat="1" ht="40.5" customHeight="1" x14ac:dyDescent="0.2">
      <c r="A35" s="62"/>
      <c r="B35" s="62"/>
      <c r="C35" s="62"/>
      <c r="D35" s="62"/>
      <c r="E35" s="62"/>
      <c r="F35" s="62"/>
      <c r="G35" s="62"/>
      <c r="H35" s="62"/>
      <c r="I35" s="62"/>
      <c r="J35" s="62"/>
      <c r="K35" s="8" t="s">
        <v>14</v>
      </c>
      <c r="L35" s="5">
        <f>SUM(L33:L34)</f>
        <v>0</v>
      </c>
    </row>
    <row r="36" spans="1:12" s="27" customFormat="1" ht="28.9" customHeight="1" x14ac:dyDescent="0.2">
      <c r="A36" s="62"/>
      <c r="B36" s="62"/>
      <c r="C36" s="62"/>
      <c r="D36" s="62"/>
      <c r="E36" s="62"/>
      <c r="F36" s="62"/>
      <c r="G36" s="62"/>
      <c r="H36" s="62"/>
      <c r="I36" s="62"/>
      <c r="J36" s="62"/>
      <c r="K36" s="10" t="s">
        <v>15</v>
      </c>
      <c r="L36" s="5">
        <f>+L32+L35</f>
        <v>0</v>
      </c>
    </row>
    <row r="39" spans="1:12" x14ac:dyDescent="0.25">
      <c r="B39" s="30"/>
      <c r="C39" s="30"/>
    </row>
    <row r="40" spans="1:12" x14ac:dyDescent="0.25">
      <c r="B40" s="72"/>
      <c r="C40" s="72"/>
    </row>
    <row r="41" spans="1:12" ht="15.75" thickBot="1" x14ac:dyDescent="0.3">
      <c r="B41" s="73"/>
      <c r="C41" s="73"/>
    </row>
    <row r="42" spans="1:12" x14ac:dyDescent="0.25">
      <c r="B42" s="67" t="s">
        <v>20</v>
      </c>
      <c r="C42" s="67"/>
    </row>
    <row r="44" spans="1:12" x14ac:dyDescent="0.25">
      <c r="A44" s="28" t="s">
        <v>33</v>
      </c>
    </row>
  </sheetData>
  <sheetProtection algorithmName="SHA-512" hashValue="K/1Dpkf4uNFgqiAK1XbU1A2xGR0aBsuxc66+RNigJbzdUo2tmep+zPlxE/W0+mkgVPKbWxDkhQBtAg4HmaUg5Q==" saltValue="mSiTYMfQFbvkww4pw790zQ==" spinCount="100000" sheet="1" selectLockedCells="1"/>
  <mergeCells count="17">
    <mergeCell ref="A31:J36"/>
    <mergeCell ref="A30:J30"/>
    <mergeCell ref="A9:B9"/>
    <mergeCell ref="B42:C42"/>
    <mergeCell ref="D13:G13"/>
    <mergeCell ref="D15:G15"/>
    <mergeCell ref="F9:G9"/>
    <mergeCell ref="J9:K9"/>
    <mergeCell ref="B40:C41"/>
    <mergeCell ref="B29:J29"/>
    <mergeCell ref="K2:L5"/>
    <mergeCell ref="A2:A5"/>
    <mergeCell ref="D11:G11"/>
    <mergeCell ref="A11:B15"/>
    <mergeCell ref="B2:J2"/>
    <mergeCell ref="B3:J3"/>
    <mergeCell ref="B4:J5"/>
  </mergeCells>
  <dataValidations count="1">
    <dataValidation type="whole" allowBlank="1" showInputMessage="1" showErrorMessage="1" sqref="F19:F28" xr:uid="{00000000-0002-0000-0000-000000000000}">
      <formula1>0</formula1>
      <formula2>100000000</formula2>
    </dataValidation>
  </dataValidations>
  <pageMargins left="0.7" right="0.7" top="0.75" bottom="0.75" header="0.3" footer="0.3"/>
  <pageSetup paperSize="5" scale="54" orientation="landscape" r:id="rId1"/>
  <colBreaks count="1" manualBreakCount="1">
    <brk id="12" max="41"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Hoja2!$D$7:$D$9</xm:f>
          </x14:formula1>
          <xm:sqref>G19:G28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D10"/>
  <sheetViews>
    <sheetView workbookViewId="0">
      <selection activeCell="D10" sqref="D10"/>
    </sheetView>
  </sheetViews>
  <sheetFormatPr baseColWidth="10" defaultRowHeight="15" x14ac:dyDescent="0.25"/>
  <sheetData>
    <row r="7" spans="4:4" x14ac:dyDescent="0.25">
      <c r="D7" s="3">
        <v>0</v>
      </c>
    </row>
    <row r="8" spans="4:4" x14ac:dyDescent="0.25">
      <c r="D8" s="3">
        <v>0.05</v>
      </c>
    </row>
    <row r="9" spans="4:4" x14ac:dyDescent="0.25">
      <c r="D9" s="3">
        <v>0.19</v>
      </c>
    </row>
    <row r="10" spans="4:4" x14ac:dyDescent="0.25">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LINA MARCELA ESCOBAR MARTINEZ</cp:lastModifiedBy>
  <cp:lastPrinted>2022-01-27T18:55:46Z</cp:lastPrinted>
  <dcterms:created xsi:type="dcterms:W3CDTF">2017-04-28T13:22:52Z</dcterms:created>
  <dcterms:modified xsi:type="dcterms:W3CDTF">2022-03-04T22:58:07Z</dcterms:modified>
</cp:coreProperties>
</file>