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LMARCELAESCOBAR\onedriver\OneDrive - Universidad de Cundinamarca\UNIVERSIDAD 2022\F-CD-059 AGENDAS\"/>
    </mc:Choice>
  </mc:AlternateContent>
  <xr:revisionPtr revIDLastSave="55" documentId="13_ncr:1_{747260C8-0EFF-44F5-B3CD-6FFF2DF49AED}" xr6:coauthVersionLast="36" xr6:coauthVersionMax="47" xr10:uidLastSave="{BFFBDFDC-6224-4252-B4A0-105A8F150B45}"/>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K20" i="1"/>
  <c r="K21" i="1"/>
  <c r="K22" i="1"/>
  <c r="K23" i="1"/>
  <c r="K24" i="1"/>
  <c r="K25" i="1"/>
  <c r="K26" i="1"/>
  <c r="K27" i="1"/>
  <c r="K28" i="1"/>
  <c r="J20" i="1"/>
  <c r="J21" i="1"/>
  <c r="J22" i="1"/>
  <c r="J23" i="1"/>
  <c r="J24" i="1"/>
  <c r="J25" i="1"/>
  <c r="J26" i="1"/>
  <c r="J27" i="1"/>
  <c r="J28" i="1"/>
  <c r="I20" i="1"/>
  <c r="I21" i="1"/>
  <c r="I22" i="1"/>
  <c r="I23" i="1"/>
  <c r="I24" i="1"/>
  <c r="I25" i="1"/>
  <c r="I26" i="1"/>
  <c r="I27" i="1"/>
  <c r="I28" i="1"/>
  <c r="H20" i="1"/>
  <c r="H21" i="1"/>
  <c r="H22" i="1"/>
  <c r="H23" i="1"/>
  <c r="H24" i="1"/>
  <c r="H25" i="1"/>
  <c r="H26" i="1"/>
  <c r="H27" i="1"/>
  <c r="H28" i="1"/>
  <c r="J19" i="1" l="1"/>
  <c r="H19" i="1"/>
  <c r="I19" i="1" s="1"/>
  <c r="K19" i="1" l="1"/>
  <c r="L19" i="1" s="1"/>
  <c r="L30" i="1"/>
  <c r="L33" i="1" s="1"/>
  <c r="L31" i="1" l="1"/>
  <c r="L34" i="1" s="1"/>
  <c r="L29" i="1"/>
  <c r="L35" i="1" l="1"/>
  <c r="L32" i="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<sst xmlns="http://schemas.openxmlformats.org/spreadsheetml/2006/main" count="57" uniqueCount="47">
  <si>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</si>
  <si>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</si>
  <si>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</si>
  <si>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</si>
  <si>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</si>
  <si>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</si>
  <si>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</si>
  <si>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</si>
  <si>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</si>
  <si>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</si>
  <si>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</si>
  <si>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</si>
  <si>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</si>
  <si>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</si>
  <si>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</si>
  <si>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</si>
  <si>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</si>
  <si>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</si>
  <si>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</si>
  <si>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</si>
  <si>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</si>
  <si>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</si>
  <si>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</si>
  <si>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</si>
  <si>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</si>
  <si>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</si>
  <si>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</si>
  <si>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</si>
  <si>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</si>
  <si>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</si>
  <si>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</si>
  <si>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</si>
  <si>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</si>
  <si>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</si>
  <si>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</si>
  <si>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</si>
  <si>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</si>
  <si>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AGENDAS: Agendas de pregrado, con 100 hojas impresas en papel bond de 75 gr. Tintas 1x1 en cuadriculas iguales, 13 insertos en propalcote de 150gr de 2x2 colores, anillo 00 metálico, tapa dura impresa a dos colores, plastificado mate, tamaño 17x24 (cada inserto tiene información y diseño diferente) El diseño será remitido en su totalidad por el Área de Diseño y Control de la Oficina Asesora de Comunicaciones de la Universidad de Cundinamarca</t>
  </si>
  <si>
    <t>VALLAS: Impresión de vallas. Medida 7 metros x 1 metro</t>
  </si>
  <si>
    <t>PENDONES :  de 2metros X1metro, en tela banner.</t>
  </si>
  <si>
    <t>VOLANTES: 6 REFERENCIAS DIFERENTES Volantes en papel propalcote mate. Color: A dos tintas. Tamaño: media carta</t>
  </si>
  <si>
    <t>ARAÑAS: 20 arañas para pendón de 2 metros x 1 metro</t>
  </si>
  <si>
    <t>AFICHES : 6 REFERENCIAS DIFERENTES tamaño 35* 50 papel propalcote 150 gramos, a dos tintas.</t>
  </si>
  <si>
    <t>FOLLETOS: 5 REFERENCIAS DIFERENTES Folletos en papel propalcote mate en tres cuerpos tamaño oficio. Color: a dos tintas</t>
  </si>
  <si>
    <t>CARPETAS: 4 REFERENCIAS DIFERENTES. Tamaño carta en policromía con bolsillo en interno plastificado UV</t>
  </si>
  <si>
    <t>VOLANTES BRAILLE: 100 volantes media carta traducidos al braille</t>
  </si>
  <si>
    <t>TABLONES ACRILICOS: 34 cm ancho x 44 cm de alto con dilatadores o separadores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</si>
</sst>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9" fontId="3" fillId="0" borderId="36" xfId="1" applyFont="1" applyFill="1" applyBorder="1" applyAlignment="1" applyProtection="1">
      <alignment horizontal="center" vertical="center"/>
      <protection locked="0"/>
    </xf>
    <xf numFmtId="43" fontId="3" fillId="0" borderId="36" xfId="3" applyFont="1" applyFill="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29" fillId="0" borderId="1" xfId="0" applyFont="1" applyBorder="1" applyAlignment="1">
      <alignment horizontal="justify" vertical="center" wrapText="1"/>
    </xf>
    <xf numFmtId="0" fontId="29"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zoomScale="80" zoomScaleNormal="80" zoomScaleSheetLayoutView="85" zoomScalePageLayoutView="55" workbookViewId="0">
      <selection activeCell="B40" sqref="B40:C41"/>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5" style="12" customWidth="1"/>
    <col min="6" max="6" width="13.5703125" style="12" customWidth="1"/>
    <col min="7" max="7" width="12.85546875" style="12" customWidth="1"/>
    <col min="8" max="8" width="15" style="12" customWidth="1"/>
    <col min="9" max="9" width="15" style="14" customWidth="1"/>
    <col min="10" max="10" width="16.7109375" style="14" customWidth="1"/>
    <col min="11" max="11" width="14.7109375" style="14" customWidth="1"/>
    <col min="12" max="12" width="18.7109375" style="14" customWidth="1"/>
    <col min="13" max="16384" width="11.42578125" style="14"/>
  </cols>
  <sheetData>
    <row r="1" spans="1:12" x14ac:dyDescent="0.25">
      <c r="F1" s="13"/>
    </row>
    <row r="2" spans="1:12" ht="15.75" customHeight="1" x14ac:dyDescent="0.25">
      <c r="A2" s="58"/>
      <c r="B2" s="65" t="s">
        <v>0</v>
      </c>
      <c r="C2" s="65"/>
      <c r="D2" s="65"/>
      <c r="E2" s="65"/>
      <c r="F2" s="65"/>
      <c r="G2" s="65"/>
      <c r="H2" s="65"/>
      <c r="I2" s="65"/>
      <c r="J2" s="65"/>
      <c r="K2" s="52" t="s">
        <v>28</v>
      </c>
      <c r="L2" s="53"/>
    </row>
    <row r="3" spans="1:12" ht="15.75" customHeight="1" x14ac:dyDescent="0.25">
      <c r="A3" s="58"/>
      <c r="B3" s="65" t="s">
        <v>1</v>
      </c>
      <c r="C3" s="65"/>
      <c r="D3" s="65"/>
      <c r="E3" s="65"/>
      <c r="F3" s="65"/>
      <c r="G3" s="65"/>
      <c r="H3" s="65"/>
      <c r="I3" s="65"/>
      <c r="J3" s="65"/>
      <c r="K3" s="54"/>
      <c r="L3" s="55"/>
    </row>
    <row r="4" spans="1:12" ht="16.5" customHeight="1" x14ac:dyDescent="0.25">
      <c r="A4" s="58"/>
      <c r="B4" s="65" t="s">
        <v>35</v>
      </c>
      <c r="C4" s="65"/>
      <c r="D4" s="65"/>
      <c r="E4" s="65"/>
      <c r="F4" s="65"/>
      <c r="G4" s="65"/>
      <c r="H4" s="65"/>
      <c r="I4" s="65"/>
      <c r="J4" s="65"/>
      <c r="K4" s="54"/>
      <c r="L4" s="55"/>
    </row>
    <row r="5" spans="1:12" ht="15" customHeight="1" x14ac:dyDescent="0.25">
      <c r="A5" s="58"/>
      <c r="B5" s="65"/>
      <c r="C5" s="65"/>
      <c r="D5" s="65"/>
      <c r="E5" s="65"/>
      <c r="F5" s="65"/>
      <c r="G5" s="65"/>
      <c r="H5" s="65"/>
      <c r="I5" s="65"/>
      <c r="J5" s="65"/>
      <c r="K5" s="56"/>
      <c r="L5" s="57"/>
    </row>
    <row r="7" spans="1:12" x14ac:dyDescent="0.25">
      <c r="A7" s="15" t="s">
        <v>32</v>
      </c>
    </row>
    <row r="8" spans="1:12" x14ac:dyDescent="0.25">
      <c r="A8" s="16" t="s">
        <v>31</v>
      </c>
    </row>
    <row r="9" spans="1:12" ht="25.5" customHeight="1" x14ac:dyDescent="0.25">
      <c r="A9" s="39" t="s">
        <v>30</v>
      </c>
      <c r="B9" s="39"/>
      <c r="C9" s="17"/>
      <c r="E9" s="18" t="s">
        <v>21</v>
      </c>
      <c r="F9" s="44"/>
      <c r="G9" s="45"/>
      <c r="I9" s="19" t="s">
        <v>16</v>
      </c>
      <c r="J9" s="46"/>
      <c r="K9" s="47"/>
    </row>
    <row r="10" spans="1:12" ht="15.75" thickBot="1" x14ac:dyDescent="0.3">
      <c r="A10" s="17"/>
      <c r="B10" s="17"/>
      <c r="C10" s="17"/>
      <c r="E10" s="20"/>
      <c r="F10" s="20"/>
      <c r="G10" s="20"/>
      <c r="I10" s="21"/>
      <c r="J10" s="22"/>
      <c r="K10" s="22"/>
    </row>
    <row r="11" spans="1:12" ht="30.75" customHeight="1" thickBot="1" x14ac:dyDescent="0.3">
      <c r="A11" s="59" t="s">
        <v>27</v>
      </c>
      <c r="B11" s="60"/>
      <c r="C11" s="23"/>
      <c r="D11" s="41" t="s">
        <v>17</v>
      </c>
      <c r="E11" s="42"/>
      <c r="F11" s="42"/>
      <c r="G11" s="43"/>
      <c r="H11" s="29"/>
      <c r="I11" s="21"/>
    </row>
    <row r="12" spans="1:12" ht="15.75" thickBot="1" x14ac:dyDescent="0.3">
      <c r="A12" s="61"/>
      <c r="B12" s="62"/>
      <c r="C12" s="23"/>
      <c r="D12" s="24"/>
      <c r="E12" s="20"/>
      <c r="F12" s="20"/>
      <c r="G12" s="20"/>
      <c r="I12" s="21"/>
    </row>
    <row r="13" spans="1:12" ht="30" customHeight="1" thickBot="1" x14ac:dyDescent="0.3">
      <c r="A13" s="61"/>
      <c r="B13" s="62"/>
      <c r="C13" s="23"/>
      <c r="D13" s="41" t="s">
        <v>18</v>
      </c>
      <c r="E13" s="42"/>
      <c r="F13" s="42"/>
      <c r="G13" s="43"/>
      <c r="H13" s="29"/>
      <c r="I13" s="21"/>
    </row>
    <row r="14" spans="1:12" ht="18.75" customHeight="1" thickBot="1" x14ac:dyDescent="0.3">
      <c r="A14" s="61"/>
      <c r="B14" s="62"/>
      <c r="C14" s="23"/>
      <c r="E14" s="20"/>
      <c r="F14" s="20"/>
      <c r="G14" s="20"/>
      <c r="I14" s="21"/>
    </row>
    <row r="15" spans="1:12" ht="24" customHeight="1" thickBot="1" x14ac:dyDescent="0.3">
      <c r="A15" s="63"/>
      <c r="B15" s="64"/>
      <c r="C15" s="23"/>
      <c r="D15" s="41" t="s">
        <v>22</v>
      </c>
      <c r="E15" s="42"/>
      <c r="F15" s="42"/>
      <c r="G15" s="43"/>
      <c r="H15" s="29"/>
      <c r="I15" s="21"/>
      <c r="J15" s="22"/>
      <c r="K15" s="22"/>
    </row>
    <row r="16" spans="1:12" x14ac:dyDescent="0.25">
      <c r="A16" s="17"/>
      <c r="B16" s="17"/>
      <c r="C16" s="17"/>
      <c r="E16" s="20"/>
      <c r="F16" s="20"/>
      <c r="G16" s="20"/>
      <c r="I16" s="21"/>
      <c r="J16" s="22"/>
      <c r="K16" s="22"/>
    </row>
    <row r="18" spans="1:12" s="27" customFormat="1" ht="38.25" x14ac:dyDescent="0.25">
      <c r="A18" s="25" t="s">
        <v>29</v>
      </c>
      <c r="B18" s="25" t="s">
        <v>2</v>
      </c>
      <c r="C18" s="25" t="s">
        <v>19</v>
      </c>
      <c r="D18" s="25" t="s">
        <v>3</v>
      </c>
      <c r="E18" s="25" t="s">
        <v>24</v>
      </c>
      <c r="F18" s="26" t="s">
        <v>4</v>
      </c>
      <c r="G18" s="33" t="s">
        <v>26</v>
      </c>
      <c r="H18" s="26" t="s">
        <v>5</v>
      </c>
      <c r="I18" s="26" t="s">
        <v>6</v>
      </c>
      <c r="J18" s="26" t="s">
        <v>7</v>
      </c>
      <c r="K18" s="26" t="s">
        <v>8</v>
      </c>
      <c r="L18" s="26" t="s">
        <v>9</v>
      </c>
    </row>
    <row r="19" spans="1:12" s="27" customFormat="1" ht="105" customHeight="1" x14ac:dyDescent="0.25">
      <c r="A19" s="71">
        <v>1</v>
      </c>
      <c r="B19" s="74" t="s">
        <v>37</v>
      </c>
      <c r="C19" s="72"/>
      <c r="D19" s="75">
        <v>3000</v>
      </c>
      <c r="E19" s="73" t="s">
        <v>34</v>
      </c>
      <c r="F19" s="31"/>
      <c r="G19" s="68">
        <v>0</v>
      </c>
      <c r="H19" s="69">
        <f>+ROUND(F19*G19,0)</f>
        <v>0</v>
      </c>
      <c r="I19" s="69">
        <f>ROUND(F19+H19,0)</f>
        <v>0</v>
      </c>
      <c r="J19" s="69">
        <f>ROUND(F19*D19,0)</f>
        <v>0</v>
      </c>
      <c r="K19" s="69">
        <f>ROUND(J19*G19,0)</f>
        <v>0</v>
      </c>
      <c r="L19" s="70">
        <f>ROUND(J19+K19,0)</f>
        <v>0</v>
      </c>
    </row>
    <row r="20" spans="1:12" s="27" customFormat="1" ht="22.5" customHeight="1" x14ac:dyDescent="0.25">
      <c r="A20" s="71">
        <v>2</v>
      </c>
      <c r="B20" s="74" t="s">
        <v>38</v>
      </c>
      <c r="C20" s="72"/>
      <c r="D20" s="75">
        <v>3</v>
      </c>
      <c r="E20" s="73" t="s">
        <v>34</v>
      </c>
      <c r="F20" s="31"/>
      <c r="G20" s="68">
        <v>0</v>
      </c>
      <c r="H20" s="69">
        <f t="shared" ref="H20:H28" si="0">+ROUND(F20*G20,0)</f>
        <v>0</v>
      </c>
      <c r="I20" s="69">
        <f t="shared" ref="I20:I28" si="1">ROUND(F20+H20,0)</f>
        <v>0</v>
      </c>
      <c r="J20" s="69">
        <f t="shared" ref="J20:J28" si="2">ROUND(F20*D20,0)</f>
        <v>0</v>
      </c>
      <c r="K20" s="69">
        <f t="shared" ref="K20:K28" si="3">ROUND(J20*G20,0)</f>
        <v>0</v>
      </c>
      <c r="L20" s="70">
        <f t="shared" ref="L20:L28" si="4">ROUND(J20+K20,0)</f>
        <v>0</v>
      </c>
    </row>
    <row r="21" spans="1:12" s="27" customFormat="1" ht="24" customHeight="1" x14ac:dyDescent="0.25">
      <c r="A21" s="71">
        <v>3</v>
      </c>
      <c r="B21" s="74" t="s">
        <v>39</v>
      </c>
      <c r="C21" s="72"/>
      <c r="D21" s="75">
        <v>50</v>
      </c>
      <c r="E21" s="73" t="s">
        <v>34</v>
      </c>
      <c r="F21" s="31"/>
      <c r="G21" s="68">
        <v>0</v>
      </c>
      <c r="H21" s="69">
        <f t="shared" si="0"/>
        <v>0</v>
      </c>
      <c r="I21" s="69">
        <f t="shared" si="1"/>
        <v>0</v>
      </c>
      <c r="J21" s="69">
        <f t="shared" si="2"/>
        <v>0</v>
      </c>
      <c r="K21" s="69">
        <f t="shared" si="3"/>
        <v>0</v>
      </c>
      <c r="L21" s="70">
        <f t="shared" si="4"/>
        <v>0</v>
      </c>
    </row>
    <row r="22" spans="1:12" s="27" customFormat="1" ht="44.25" customHeight="1" x14ac:dyDescent="0.25">
      <c r="A22" s="71">
        <v>4</v>
      </c>
      <c r="B22" s="74" t="s">
        <v>40</v>
      </c>
      <c r="C22" s="72"/>
      <c r="D22" s="75">
        <v>10000</v>
      </c>
      <c r="E22" s="73" t="s">
        <v>34</v>
      </c>
      <c r="F22" s="31"/>
      <c r="G22" s="68">
        <v>0</v>
      </c>
      <c r="H22" s="69">
        <f t="shared" si="0"/>
        <v>0</v>
      </c>
      <c r="I22" s="69">
        <f t="shared" si="1"/>
        <v>0</v>
      </c>
      <c r="J22" s="69">
        <f t="shared" si="2"/>
        <v>0</v>
      </c>
      <c r="K22" s="69">
        <f t="shared" si="3"/>
        <v>0</v>
      </c>
      <c r="L22" s="70">
        <f t="shared" si="4"/>
        <v>0</v>
      </c>
    </row>
    <row r="23" spans="1:12" s="27" customFormat="1" ht="27" customHeight="1" x14ac:dyDescent="0.25">
      <c r="A23" s="71">
        <v>5</v>
      </c>
      <c r="B23" s="74" t="s">
        <v>41</v>
      </c>
      <c r="C23" s="72"/>
      <c r="D23" s="75">
        <v>15</v>
      </c>
      <c r="E23" s="73" t="s">
        <v>34</v>
      </c>
      <c r="F23" s="31"/>
      <c r="G23" s="68">
        <v>0</v>
      </c>
      <c r="H23" s="69">
        <f t="shared" si="0"/>
        <v>0</v>
      </c>
      <c r="I23" s="69">
        <f t="shared" si="1"/>
        <v>0</v>
      </c>
      <c r="J23" s="69">
        <f t="shared" si="2"/>
        <v>0</v>
      </c>
      <c r="K23" s="69">
        <f t="shared" si="3"/>
        <v>0</v>
      </c>
      <c r="L23" s="70">
        <f t="shared" si="4"/>
        <v>0</v>
      </c>
    </row>
    <row r="24" spans="1:12" s="27" customFormat="1" ht="36" customHeight="1" x14ac:dyDescent="0.25">
      <c r="A24" s="71">
        <v>6</v>
      </c>
      <c r="B24" s="74" t="s">
        <v>42</v>
      </c>
      <c r="C24" s="72"/>
      <c r="D24" s="75">
        <v>2000</v>
      </c>
      <c r="E24" s="73" t="s">
        <v>34</v>
      </c>
      <c r="F24" s="31"/>
      <c r="G24" s="68">
        <v>0</v>
      </c>
      <c r="H24" s="69">
        <f t="shared" si="0"/>
        <v>0</v>
      </c>
      <c r="I24" s="69">
        <f t="shared" si="1"/>
        <v>0</v>
      </c>
      <c r="J24" s="69">
        <f t="shared" si="2"/>
        <v>0</v>
      </c>
      <c r="K24" s="69">
        <f t="shared" si="3"/>
        <v>0</v>
      </c>
      <c r="L24" s="70">
        <f t="shared" si="4"/>
        <v>0</v>
      </c>
    </row>
    <row r="25" spans="1:12" s="27" customFormat="1" ht="33" customHeight="1" x14ac:dyDescent="0.25">
      <c r="A25" s="71">
        <v>7</v>
      </c>
      <c r="B25" s="74" t="s">
        <v>43</v>
      </c>
      <c r="C25" s="72"/>
      <c r="D25" s="75">
        <v>4000</v>
      </c>
      <c r="E25" s="73" t="s">
        <v>34</v>
      </c>
      <c r="F25" s="31"/>
      <c r="G25" s="68">
        <v>0</v>
      </c>
      <c r="H25" s="69">
        <f t="shared" si="0"/>
        <v>0</v>
      </c>
      <c r="I25" s="69">
        <f t="shared" si="1"/>
        <v>0</v>
      </c>
      <c r="J25" s="69">
        <f t="shared" si="2"/>
        <v>0</v>
      </c>
      <c r="K25" s="69">
        <f t="shared" si="3"/>
        <v>0</v>
      </c>
      <c r="L25" s="70">
        <f t="shared" si="4"/>
        <v>0</v>
      </c>
    </row>
    <row r="26" spans="1:12" s="27" customFormat="1" ht="35.25" customHeight="1" x14ac:dyDescent="0.25">
      <c r="A26" s="71">
        <v>8</v>
      </c>
      <c r="B26" s="74" t="s">
        <v>44</v>
      </c>
      <c r="C26" s="72"/>
      <c r="D26" s="75">
        <v>500</v>
      </c>
      <c r="E26" s="73" t="s">
        <v>34</v>
      </c>
      <c r="F26" s="31"/>
      <c r="G26" s="68">
        <v>0</v>
      </c>
      <c r="H26" s="69">
        <f t="shared" si="0"/>
        <v>0</v>
      </c>
      <c r="I26" s="69">
        <f t="shared" si="1"/>
        <v>0</v>
      </c>
      <c r="J26" s="69">
        <f t="shared" si="2"/>
        <v>0</v>
      </c>
      <c r="K26" s="69">
        <f t="shared" si="3"/>
        <v>0</v>
      </c>
      <c r="L26" s="70">
        <f t="shared" si="4"/>
        <v>0</v>
      </c>
    </row>
    <row r="27" spans="1:12" s="27" customFormat="1" ht="25.5" customHeight="1" x14ac:dyDescent="0.25">
      <c r="A27" s="71">
        <v>9</v>
      </c>
      <c r="B27" s="74" t="s">
        <v>45</v>
      </c>
      <c r="C27" s="72"/>
      <c r="D27" s="75">
        <v>100</v>
      </c>
      <c r="E27" s="73" t="s">
        <v>34</v>
      </c>
      <c r="F27" s="31"/>
      <c r="G27" s="68">
        <v>0</v>
      </c>
      <c r="H27" s="69">
        <f t="shared" si="0"/>
        <v>0</v>
      </c>
      <c r="I27" s="1">
        <f t="shared" si="1"/>
        <v>0</v>
      </c>
      <c r="J27" s="1">
        <f t="shared" si="2"/>
        <v>0</v>
      </c>
      <c r="K27" s="1">
        <f t="shared" si="3"/>
        <v>0</v>
      </c>
      <c r="L27" s="2">
        <f t="shared" si="4"/>
        <v>0</v>
      </c>
    </row>
    <row r="28" spans="1:12" s="27" customFormat="1" ht="36" customHeight="1" x14ac:dyDescent="0.25">
      <c r="A28" s="71">
        <v>10</v>
      </c>
      <c r="B28" s="74" t="s">
        <v>46</v>
      </c>
      <c r="C28" s="72"/>
      <c r="D28" s="75">
        <v>50</v>
      </c>
      <c r="E28" s="73" t="s">
        <v>34</v>
      </c>
      <c r="F28" s="31"/>
      <c r="G28" s="32">
        <v>0</v>
      </c>
      <c r="H28" s="1">
        <f t="shared" si="0"/>
        <v>0</v>
      </c>
      <c r="I28" s="1">
        <f t="shared" si="1"/>
        <v>0</v>
      </c>
      <c r="J28" s="1">
        <f t="shared" si="2"/>
        <v>0</v>
      </c>
      <c r="K28" s="1">
        <f t="shared" si="3"/>
        <v>0</v>
      </c>
      <c r="L28" s="2">
        <f t="shared" si="4"/>
        <v>0</v>
      </c>
    </row>
    <row r="29" spans="1:12" s="27" customFormat="1" ht="42" customHeight="1" thickBot="1" x14ac:dyDescent="0.25">
      <c r="A29" s="23"/>
      <c r="B29" s="50"/>
      <c r="C29" s="50"/>
      <c r="D29" s="50"/>
      <c r="E29" s="50"/>
      <c r="F29" s="50"/>
      <c r="G29" s="50"/>
      <c r="H29" s="50"/>
      <c r="I29" s="50"/>
      <c r="J29" s="51"/>
      <c r="K29" s="66" t="s">
        <v>23</v>
      </c>
      <c r="L29" s="67">
        <f>SUMIF(G:G,0%,J:J)</f>
        <v>0</v>
      </c>
    </row>
    <row r="30" spans="1:12" s="27" customFormat="1" ht="39" customHeight="1" thickBot="1" x14ac:dyDescent="0.25">
      <c r="A30" s="36" t="s">
        <v>25</v>
      </c>
      <c r="B30" s="37"/>
      <c r="C30" s="37"/>
      <c r="D30" s="37"/>
      <c r="E30" s="37"/>
      <c r="F30" s="37"/>
      <c r="G30" s="37"/>
      <c r="H30" s="37"/>
      <c r="I30" s="37"/>
      <c r="J30" s="38"/>
      <c r="K30" s="11" t="s">
        <v>10</v>
      </c>
      <c r="L30" s="4">
        <f>SUMIF(G:G,5%,J:J)</f>
        <v>0</v>
      </c>
    </row>
    <row r="31" spans="1:12" s="27" customFormat="1" ht="57" customHeight="1" x14ac:dyDescent="0.2">
      <c r="A31" s="34" t="s">
        <v>36</v>
      </c>
      <c r="B31" s="34"/>
      <c r="C31" s="34"/>
      <c r="D31" s="34"/>
      <c r="E31" s="34"/>
      <c r="F31" s="34"/>
      <c r="G31" s="34"/>
      <c r="H31" s="34"/>
      <c r="I31" s="34"/>
      <c r="J31" s="34"/>
      <c r="K31" s="7" t="s">
        <v>11</v>
      </c>
      <c r="L31" s="4">
        <f>SUMIF(G:G,19%,J:J)</f>
        <v>0</v>
      </c>
    </row>
    <row r="32" spans="1:12" s="27" customFormat="1" ht="30.6" customHeight="1" x14ac:dyDescent="0.2">
      <c r="A32" s="35"/>
      <c r="B32" s="35"/>
      <c r="C32" s="35"/>
      <c r="D32" s="35"/>
      <c r="E32" s="35"/>
      <c r="F32" s="35"/>
      <c r="G32" s="35"/>
      <c r="H32" s="35"/>
      <c r="I32" s="35"/>
      <c r="J32" s="35"/>
      <c r="K32" s="8" t="s">
        <v>7</v>
      </c>
      <c r="L32" s="5">
        <f>SUM(L29:L31)</f>
        <v>0</v>
      </c>
    </row>
    <row r="33" spans="1:12" s="27" customFormat="1" ht="23.25" customHeight="1" x14ac:dyDescent="0.2">
      <c r="A33" s="35"/>
      <c r="B33" s="35"/>
      <c r="C33" s="35"/>
      <c r="D33" s="35"/>
      <c r="E33" s="35"/>
      <c r="F33" s="35"/>
      <c r="G33" s="35"/>
      <c r="H33" s="35"/>
      <c r="I33" s="35"/>
      <c r="J33" s="35"/>
      <c r="K33" s="9" t="s">
        <v>12</v>
      </c>
      <c r="L33" s="6">
        <f>ROUND(L30*5%,0)</f>
        <v>0</v>
      </c>
    </row>
    <row r="34" spans="1:12" s="27" customFormat="1" ht="22.9" customHeight="1" x14ac:dyDescent="0.2">
      <c r="A34" s="35"/>
      <c r="B34" s="35"/>
      <c r="C34" s="35"/>
      <c r="D34" s="35"/>
      <c r="E34" s="35"/>
      <c r="F34" s="35"/>
      <c r="G34" s="35"/>
      <c r="H34" s="35"/>
      <c r="I34" s="35"/>
      <c r="J34" s="35"/>
      <c r="K34" s="9" t="s">
        <v>13</v>
      </c>
      <c r="L34" s="4">
        <f>ROUND(L31*19%,0)</f>
        <v>0</v>
      </c>
    </row>
    <row r="35" spans="1:12" s="27" customFormat="1" ht="40.5" customHeight="1" x14ac:dyDescent="0.2">
      <c r="A35" s="35"/>
      <c r="B35" s="35"/>
      <c r="C35" s="35"/>
      <c r="D35" s="35"/>
      <c r="E35" s="35"/>
      <c r="F35" s="35"/>
      <c r="G35" s="35"/>
      <c r="H35" s="35"/>
      <c r="I35" s="35"/>
      <c r="J35" s="35"/>
      <c r="K35" s="8" t="s">
        <v>14</v>
      </c>
      <c r="L35" s="5">
        <f>SUM(L33:L34)</f>
        <v>0</v>
      </c>
    </row>
    <row r="36" spans="1:12" s="27" customFormat="1" ht="28.9" customHeight="1" x14ac:dyDescent="0.2">
      <c r="A36" s="35"/>
      <c r="B36" s="35"/>
      <c r="C36" s="35"/>
      <c r="D36" s="35"/>
      <c r="E36" s="35"/>
      <c r="F36" s="35"/>
      <c r="G36" s="35"/>
      <c r="H36" s="35"/>
      <c r="I36" s="35"/>
      <c r="J36" s="35"/>
      <c r="K36" s="10" t="s">
        <v>15</v>
      </c>
      <c r="L36" s="5">
        <f>+L32+L35</f>
        <v>0</v>
      </c>
    </row>
    <row r="39" spans="1:12" x14ac:dyDescent="0.25">
      <c r="B39" s="30"/>
      <c r="C39" s="30"/>
    </row>
    <row r="40" spans="1:12" x14ac:dyDescent="0.25">
      <c r="B40" s="48"/>
      <c r="C40" s="48"/>
    </row>
    <row r="41" spans="1:12" ht="15.75" thickBot="1" x14ac:dyDescent="0.3">
      <c r="B41" s="49"/>
      <c r="C41" s="49"/>
    </row>
    <row r="42" spans="1:12" x14ac:dyDescent="0.25">
      <c r="B42" s="40" t="s">
        <v>20</v>
      </c>
      <c r="C42" s="40"/>
    </row>
    <row r="44" spans="1:12" x14ac:dyDescent="0.25">
      <c r="A44" s="28" t="s">
        <v>33</v>
      </c>
    </row>
  </sheetData>
  <sheetProtection algorithmName="SHA-512" hashValue="yfcjGuHxYipYMG0ihsCltd/Dsk+NszC65a3Y/J4yZHqWjN+0mmyNMOA8UBKfRFVDMm4ONMUBl4OUv+V1I5onmg==" saltValue="Y5QHl3hVFXoxRLnTaOxJjA==" spinCount="100000" sheet="1" selectLockedCells="1"/>
  <mergeCells count="17">
    <mergeCell ref="K2:L5"/>
    <mergeCell ref="A2:A5"/>
    <mergeCell ref="D11:G11"/>
    <mergeCell ref="A11:B15"/>
    <mergeCell ref="B2:J2"/>
    <mergeCell ref="B3:J3"/>
    <mergeCell ref="B4:J5"/>
    <mergeCell ref="A31:J36"/>
    <mergeCell ref="A30:J30"/>
    <mergeCell ref="A9:B9"/>
    <mergeCell ref="B42:C42"/>
    <mergeCell ref="D13:G13"/>
    <mergeCell ref="D15:G15"/>
    <mergeCell ref="F9:G9"/>
    <mergeCell ref="J9:K9"/>
    <mergeCell ref="B40:C41"/>
    <mergeCell ref="B29:J29"/>
  </mergeCells>
  <dataValidations count="1">
    <dataValidation type="whole" allowBlank="1" showInputMessage="1" showErrorMessage="1" sqref="F19:F28"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2022-02-23T19:43:41Z</dcterms:modified>
</cp:coreProperties>
</file>