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JSANCHEZR\OneDrive - UNIVERSIDAD DE CUNDINAMARCA\Escritorio\CONTRATACIÓN DIRECTA\MINITERMINOS\PLATAFORMA ELEC DISC PARA PREGRADO Y POS\PUBLICAR\"/>
    </mc:Choice>
  </mc:AlternateContent>
  <bookViews>
    <workbookView xWindow="0" yWindow="0" windowWidth="8070" windowHeight="4095"/>
  </bookViews>
  <sheets>
    <sheet name="Hoja1" sheetId="1" r:id="rId1"/>
    <sheet name="Hoja2" sheetId="2" state="hidden"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L20" i="1" l="1"/>
  <c r="H20" i="1" l="1"/>
  <c r="J20" i="1"/>
  <c r="M20" i="1"/>
  <c r="O25" i="1"/>
  <c r="O28" i="1" s="1"/>
  <c r="N20" i="1" l="1"/>
  <c r="O20" i="1" s="1"/>
  <c r="K20" i="1"/>
  <c r="O31" i="1"/>
  <c r="O24" i="1"/>
  <c r="O32"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<sst xmlns="http://schemas.openxmlformats.org/spreadsheetml/2006/main" count="47" uniqueCount="46">
  <si>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</si>
  <si>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</si>
  <si>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</si>
  <si>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</si>
  <si>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</si>
  <si>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</si>
  <si>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</si>
  <si>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</si>
  <si>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</si>
  <si>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</si>
  <si>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</si>
  <si>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</si>
  <si>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</si>
  <si>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</si>
  <si>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</si>
  <si>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</si>
  <si>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</si>
  <si>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</si>
  <si>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</si>
  <si>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</si>
  <si>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</si>
  <si>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</si>
  <si>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</si>
  <si>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</si>
  <si>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</si>
  <si>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</si>
  <si>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</si>
  <si>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</si>
  <si>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</si>
  <si>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</si>
  <si>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</si>
  <si>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</si>
  <si>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</si>
  <si>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</si>
  <si>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</si>
  <si>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</si>
  <si>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</si>
  <si>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</si>
  <si>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</si>
  <si>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</si>
  <si>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</si>
  <si>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</si>
  <si>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</si>
  <si>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</si>
  <si>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</si>
  <si>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 xml:space="preserve"> 
Adquisición plataforma electrónica multidisciplinar para los programas de pregrado, posgrado y maestría que oferta la Universidad de Cundinamarca en su Sede, Seccionales y Extensiones.
• Más de 4.000 obras de referencia
• Más de 100 mil prominentes investigadores alrededor del mundo
• 11 áreas temáticas
• 597.000.000 artículos
• 100 videos de conferencias en 11 temáticas
• 1.700 casos de estudio multidisciplinares, basados en situaciones reales y siguiendo la metodología
• 11.000 fuentes de periódicos internacionales (Diarios más importantes de cada país)
• Periódicos locales y nacionales
• 24.000 libros de organismos internacionales
• Índices
• Enlace rápido a la página de inicio de índices
• Texto completo en XML, PDF, HTML
• Representación gráfica del número de citas de la investigación
• Generador de citas automático que actualize continuamente dónde se está utilizando la investigación.
• Sin DRM: copiar, pegar y Impresión directamente desde la plataforma
• Usuarios simultáneos ilimitados
• Buscador avanzado
• Herramientas de citas especializadas
• Sin embargo, de contenido
• Acceso compatible con sistemas móviles
• Documentos de trabajo
• Micrositios de Países
• Estadísticas de organismos internacionales
• Tablas interactivas exportables a excell
• Cuentas personalizadas para los usuarios dentro de cada recurso.
• Creación de libros personalizados para presentaciones
• Herramientas Bibliotecarias para las diferentes sedes de la Universidad de Cundinamarca (Impresas y electrónicas)
• Funciones para investigadores
• Representación gráfica del número de citas de la investigación
• Generador de citas automático que actualiza continuamente dónde se está utilizando la investigación.
• Información del DOI que conecta a los investigadores con la investigación citada en el artículo.
La totalidad del Archivo de Autoridades de Materia en Formato MARC con las ventajas de una herramienta digital:
• Navegación interactiva.
• Búsqueda especializada
• Interfaz dinámica
• Recursos y ayudas adicionales
• Área de Búsqueda
• General
• Por etiqueta
ARCHIVO DE AUTORIDADES DE MATERIA
 Listado de SUBDIVISIONES
 Soporte.
Todos los contenidos solicitados deben aplicar a los programas que oferta la Universidad de Cundinamarca información que se validara mediante el DEMO solicitado
PROGRAMAS PREGRADO: 
• Administración de empresas
• Contaduría pública
• Gestión turística y hotelera
• Ingeniería agronómica
• Ingeniería ambiental
• Zootecnia
• Cartografía
• licenciatura en ciencias sociales
• Ingeniería electrónica
• Ingeniería industrial
• Ingeniería de sistemas
• Desarrollo de software
• Enfermería
• Música
POSTGRADO: 
• Esp. en Procesos Pedagógicos del Entrenamiento Deportivo
• Esp. en Educación Ambiental y Desarrollo de la Comunidad
• Esp. en Gerencia para el Desarrollo Organizacional
• Esp. Negocios y Comercio Electrónico
• Esp. Gestión de Sistemas de Información Gerencial
MAESTRÍA
• Maestría en Educación
• Maestría en Ciencias Ambientales
• Direccionamiento IP configurable con EZproxy
Se solicita DEMO para verificación de uso y contenido del recurso.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</si>
</sst>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1">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6" fillId="0" borderId="28"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29" xfId="0" applyFont="1" applyBorder="1" applyAlignment="1" applyProtection="1">
      <alignment horizontal="left" vertical="center" wrapText="1"/>
      <protection hidden="1"/>
    </xf>
    <xf numFmtId="0" fontId="6" fillId="0" borderId="30"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27" xfId="0" applyFont="1" applyBorder="1" applyAlignment="1" applyProtection="1">
      <alignment horizontal="left" vertical="center" wrapText="1"/>
      <protection hidden="1"/>
    </xf>
    <xf numFmtId="0" fontId="6" fillId="0" borderId="32" xfId="0" applyFont="1" applyBorder="1" applyAlignment="1" applyProtection="1">
      <alignment horizontal="left" vertical="center" wrapText="1"/>
      <protection hidden="1"/>
    </xf>
    <xf numFmtId="0" fontId="6" fillId="0" borderId="33"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35" xfId="0" applyFont="1" applyFill="1" applyBorder="1" applyAlignment="1" applyProtection="1">
      <alignment horizontal="center" vertical="center" wrapText="1"/>
      <protection hidden="1"/>
    </xf>
    <xf numFmtId="0" fontId="3" fillId="2" borderId="36"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3" fillId="35"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topLeftCell="A22" zoomScale="55" zoomScaleNormal="55" zoomScaleSheetLayoutView="70" zoomScalePageLayoutView="55" workbookViewId="0">
      <selection activeCell="S21" sqref="S21"/>
    </sheetView>
  </sheetViews>
  <sheetFormatPr baseColWidth="10" defaultColWidth="11.42578125" defaultRowHeight="15" x14ac:dyDescent="0.25"/>
  <cols>
    <col min="1" max="1" width="13.28515625" style="6" customWidth="1"/>
    <col min="2" max="2" width="150.140625" style="6" customWidth="1"/>
    <col min="3" max="3" width="21" style="6" customWidth="1"/>
    <col min="4" max="4" width="16.140625" style="6" customWidth="1"/>
    <col min="5" max="5" width="17" style="6" customWidth="1"/>
    <col min="6" max="6" width="13.5703125" style="6" customWidth="1"/>
    <col min="7" max="7" width="12.85546875" style="6" customWidth="1"/>
    <col min="8" max="8" width="15" style="6" customWidth="1"/>
    <col min="9" max="9" width="20.28515625" style="6" customWidth="1"/>
    <col min="10" max="10" width="15" style="6" customWidth="1"/>
    <col min="11" max="11" width="17.85546875" style="8" customWidth="1"/>
    <col min="12"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61"/>
      <c r="B2" s="68" t="s">
        <v>0</v>
      </c>
      <c r="C2" s="68"/>
      <c r="D2" s="68"/>
      <c r="E2" s="68"/>
      <c r="F2" s="68"/>
      <c r="G2" s="68"/>
      <c r="H2" s="68"/>
      <c r="I2" s="68"/>
      <c r="J2" s="68"/>
      <c r="K2" s="68"/>
      <c r="L2" s="68"/>
      <c r="M2" s="68"/>
      <c r="N2" s="73" t="s">
        <v>37</v>
      </c>
      <c r="O2" s="73"/>
    </row>
    <row r="3" spans="1:15" ht="15.75" customHeight="1" x14ac:dyDescent="0.25">
      <c r="A3" s="61"/>
      <c r="B3" s="68" t="s">
        <v>1</v>
      </c>
      <c r="C3" s="68"/>
      <c r="D3" s="68"/>
      <c r="E3" s="68"/>
      <c r="F3" s="68"/>
      <c r="G3" s="68"/>
      <c r="H3" s="68"/>
      <c r="I3" s="68"/>
      <c r="J3" s="68"/>
      <c r="K3" s="68"/>
      <c r="L3" s="68"/>
      <c r="M3" s="68"/>
      <c r="N3" s="73" t="s">
        <v>40</v>
      </c>
      <c r="O3" s="73"/>
    </row>
    <row r="4" spans="1:15" ht="16.5" customHeight="1" x14ac:dyDescent="0.25">
      <c r="A4" s="61"/>
      <c r="B4" s="68" t="s">
        <v>36</v>
      </c>
      <c r="C4" s="68"/>
      <c r="D4" s="68"/>
      <c r="E4" s="68"/>
      <c r="F4" s="68"/>
      <c r="G4" s="68"/>
      <c r="H4" s="68"/>
      <c r="I4" s="68"/>
      <c r="J4" s="68"/>
      <c r="K4" s="68"/>
      <c r="L4" s="68"/>
      <c r="M4" s="68"/>
      <c r="N4" s="73" t="s">
        <v>41</v>
      </c>
      <c r="O4" s="73"/>
    </row>
    <row r="5" spans="1:15" ht="15" customHeight="1" x14ac:dyDescent="0.25">
      <c r="A5" s="61"/>
      <c r="B5" s="68"/>
      <c r="C5" s="68"/>
      <c r="D5" s="68"/>
      <c r="E5" s="68"/>
      <c r="F5" s="68"/>
      <c r="G5" s="68"/>
      <c r="H5" s="68"/>
      <c r="I5" s="68"/>
      <c r="J5" s="68"/>
      <c r="K5" s="68"/>
      <c r="L5" s="68"/>
      <c r="M5" s="68"/>
      <c r="N5" s="73" t="s">
        <v>38</v>
      </c>
      <c r="O5" s="73"/>
    </row>
    <row r="7" spans="1:15" x14ac:dyDescent="0.25">
      <c r="A7" s="9" t="s">
        <v>39</v>
      </c>
    </row>
    <row r="8" spans="1:15" x14ac:dyDescent="0.25">
      <c r="A8" s="9"/>
    </row>
    <row r="9" spans="1:15" x14ac:dyDescent="0.25">
      <c r="A9" s="10" t="s">
        <v>29</v>
      </c>
    </row>
    <row r="10" spans="1:15" ht="25.5" customHeight="1" x14ac:dyDescent="0.25">
      <c r="A10" s="41" t="s">
        <v>28</v>
      </c>
      <c r="B10" s="41"/>
      <c r="C10" s="11"/>
      <c r="E10" s="12" t="s">
        <v>21</v>
      </c>
      <c r="F10" s="46"/>
      <c r="G10" s="47"/>
      <c r="K10" s="13" t="s">
        <v>16</v>
      </c>
      <c r="L10" s="48"/>
      <c r="M10" s="49"/>
      <c r="N10" s="50"/>
    </row>
    <row r="11" spans="1:15" ht="15.75" thickBot="1" x14ac:dyDescent="0.3">
      <c r="A11" s="11"/>
      <c r="B11" s="11"/>
      <c r="C11" s="11"/>
      <c r="E11" s="14"/>
      <c r="F11" s="14"/>
      <c r="G11" s="14"/>
      <c r="K11" s="15"/>
      <c r="L11" s="16"/>
      <c r="M11" s="16"/>
      <c r="N11" s="16"/>
    </row>
    <row r="12" spans="1:15" ht="30.75" customHeight="1" thickBot="1" x14ac:dyDescent="0.3">
      <c r="A12" s="62" t="s">
        <v>26</v>
      </c>
      <c r="B12" s="63"/>
      <c r="C12" s="17"/>
      <c r="D12" s="43" t="s">
        <v>17</v>
      </c>
      <c r="E12" s="44"/>
      <c r="F12" s="44"/>
      <c r="G12" s="45"/>
      <c r="H12" s="5"/>
      <c r="I12" s="25"/>
      <c r="J12" s="25"/>
      <c r="K12" s="15"/>
    </row>
    <row r="13" spans="1:15" ht="15.75" thickBot="1" x14ac:dyDescent="0.3">
      <c r="A13" s="64"/>
      <c r="B13" s="65"/>
      <c r="C13" s="17"/>
      <c r="D13" s="18"/>
      <c r="E13" s="14"/>
      <c r="F13" s="14"/>
      <c r="G13" s="14"/>
      <c r="K13" s="15"/>
    </row>
    <row r="14" spans="1:15" ht="30" customHeight="1" thickBot="1" x14ac:dyDescent="0.3">
      <c r="A14" s="64"/>
      <c r="B14" s="65"/>
      <c r="C14" s="17"/>
      <c r="D14" s="43" t="s">
        <v>18</v>
      </c>
      <c r="E14" s="44"/>
      <c r="F14" s="44"/>
      <c r="G14" s="45"/>
      <c r="H14" s="5"/>
      <c r="I14" s="25"/>
      <c r="J14" s="25"/>
      <c r="K14" s="15"/>
    </row>
    <row r="15" spans="1:15" ht="18.75" customHeight="1" thickBot="1" x14ac:dyDescent="0.3">
      <c r="A15" s="64"/>
      <c r="B15" s="65"/>
      <c r="C15" s="17"/>
      <c r="E15" s="14"/>
      <c r="F15" s="14"/>
      <c r="G15" s="14"/>
      <c r="K15" s="15"/>
    </row>
    <row r="16" spans="1:15" ht="24" customHeight="1" thickBot="1" x14ac:dyDescent="0.3">
      <c r="A16" s="66"/>
      <c r="B16" s="67"/>
      <c r="C16" s="17"/>
      <c r="D16" s="43" t="s">
        <v>22</v>
      </c>
      <c r="E16" s="44"/>
      <c r="F16" s="44"/>
      <c r="G16" s="45"/>
      <c r="H16" s="5"/>
      <c r="I16" s="25"/>
      <c r="J16" s="25"/>
      <c r="K16" s="15"/>
      <c r="L16" s="16"/>
      <c r="M16" s="16"/>
      <c r="N16" s="16"/>
    </row>
    <row r="17" spans="1:15" x14ac:dyDescent="0.25">
      <c r="A17" s="11"/>
      <c r="B17" s="11"/>
      <c r="C17" s="11"/>
      <c r="E17" s="14"/>
      <c r="F17" s="14"/>
      <c r="G17" s="14"/>
      <c r="K17" s="15"/>
      <c r="L17" s="16"/>
      <c r="M17" s="16"/>
      <c r="N17" s="16"/>
    </row>
    <row r="19" spans="1:15" s="22" customFormat="1" ht="111.75" customHeight="1" x14ac:dyDescent="0.25">
      <c r="A19" s="19" t="s">
        <v>27</v>
      </c>
      <c r="B19" s="19" t="s">
        <v>2</v>
      </c>
      <c r="C19" s="19" t="s">
        <v>19</v>
      </c>
      <c r="D19" s="19" t="s">
        <v>3</v>
      </c>
      <c r="E19" s="19" t="s">
        <v>23</v>
      </c>
      <c r="F19" s="20" t="s">
        <v>4</v>
      </c>
      <c r="G19" s="21" t="s">
        <v>25</v>
      </c>
      <c r="H19" s="20" t="s">
        <v>5</v>
      </c>
      <c r="I19" s="20" t="s">
        <v>31</v>
      </c>
      <c r="J19" s="20" t="s">
        <v>34</v>
      </c>
      <c r="K19" s="20" t="s">
        <v>6</v>
      </c>
      <c r="L19" s="20" t="s">
        <v>7</v>
      </c>
      <c r="M19" s="20" t="s">
        <v>8</v>
      </c>
      <c r="N19" s="20" t="s">
        <v>30</v>
      </c>
      <c r="O19" s="20" t="s">
        <v>9</v>
      </c>
    </row>
    <row r="20" spans="1:15" s="22" customFormat="1" ht="212.25" customHeight="1" x14ac:dyDescent="0.25">
      <c r="A20" s="28">
        <v>1</v>
      </c>
      <c r="B20" s="80" t="s">
        <v>45</v>
      </c>
      <c r="C20" s="75"/>
      <c r="D20" s="74">
        <v>1</v>
      </c>
      <c r="E20" s="76" t="s">
        <v>44</v>
      </c>
      <c r="F20" s="77"/>
      <c r="G20" s="78">
        <v>0</v>
      </c>
      <c r="H20" s="79">
        <f t="shared" ref="H20" si="0">+ROUND(F20*G20,0)</f>
        <v>0</v>
      </c>
      <c r="I20" s="78">
        <v>0</v>
      </c>
      <c r="J20" s="79">
        <f t="shared" ref="J20" si="1">ROUND(F20*I20,0)</f>
        <v>0</v>
      </c>
      <c r="K20" s="79">
        <f t="shared" ref="K20" si="2">ROUND(F20+H20+J20,0)</f>
        <v>0</v>
      </c>
      <c r="L20" s="79">
        <f t="shared" ref="L20" si="3">ROUND(F20*D20,0)</f>
        <v>0</v>
      </c>
      <c r="M20" s="79">
        <f t="shared" ref="M20" si="4">ROUND(L20*G20,0)</f>
        <v>0</v>
      </c>
      <c r="N20" s="79">
        <f t="shared" ref="N20" si="5">ROUND(L20*I20,0)</f>
        <v>0</v>
      </c>
      <c r="O20" s="79">
        <f t="shared" ref="O20" si="6">ROUND(L20+N20+M20,0)</f>
        <v>0</v>
      </c>
    </row>
    <row r="21" spans="1:15" s="22" customFormat="1" ht="353.25" customHeight="1" x14ac:dyDescent="0.25">
      <c r="A21" s="28"/>
      <c r="B21" s="80"/>
      <c r="C21" s="75"/>
      <c r="D21" s="74"/>
      <c r="E21" s="76"/>
      <c r="F21" s="77"/>
      <c r="G21" s="78"/>
      <c r="H21" s="79"/>
      <c r="I21" s="78"/>
      <c r="J21" s="79"/>
      <c r="K21" s="79"/>
      <c r="L21" s="79"/>
      <c r="M21" s="79"/>
      <c r="N21" s="79"/>
      <c r="O21" s="79"/>
    </row>
    <row r="22" spans="1:15" s="22" customFormat="1" ht="408" customHeight="1" x14ac:dyDescent="0.25">
      <c r="A22" s="28"/>
      <c r="B22" s="80"/>
      <c r="C22" s="75"/>
      <c r="D22" s="74"/>
      <c r="E22" s="76"/>
      <c r="F22" s="77"/>
      <c r="G22" s="78"/>
      <c r="H22" s="79"/>
      <c r="I22" s="78"/>
      <c r="J22" s="79"/>
      <c r="K22" s="79"/>
      <c r="L22" s="79"/>
      <c r="M22" s="79"/>
      <c r="N22" s="79"/>
      <c r="O22" s="79"/>
    </row>
    <row r="23" spans="1:15" s="22" customFormat="1" x14ac:dyDescent="0.25"/>
    <row r="24" spans="1:15" s="22" customFormat="1" ht="39.75" customHeight="1" thickBot="1" x14ac:dyDescent="0.25">
      <c r="A24" s="17"/>
      <c r="B24" s="53"/>
      <c r="C24" s="53"/>
      <c r="D24" s="53"/>
      <c r="E24" s="53"/>
      <c r="F24" s="53"/>
      <c r="G24" s="53"/>
      <c r="H24" s="53"/>
      <c r="I24" s="53"/>
      <c r="J24" s="53"/>
      <c r="K24" s="53"/>
      <c r="L24" s="54"/>
      <c r="M24" s="55" t="s">
        <v>35</v>
      </c>
      <c r="N24" s="55"/>
      <c r="O24" s="27">
        <f>SUMIF(G:G,0%,L:L)</f>
        <v>0</v>
      </c>
    </row>
    <row r="25" spans="1:15" s="22" customFormat="1" ht="15.75" thickBot="1" x14ac:dyDescent="0.25">
      <c r="A25" s="38" t="s">
        <v>24</v>
      </c>
      <c r="B25" s="39"/>
      <c r="C25" s="39"/>
      <c r="D25" s="39"/>
      <c r="E25" s="39"/>
      <c r="F25" s="39"/>
      <c r="G25" s="39"/>
      <c r="H25" s="39"/>
      <c r="I25" s="39"/>
      <c r="J25" s="39"/>
      <c r="K25" s="39"/>
      <c r="L25" s="40"/>
      <c r="M25" s="56" t="s">
        <v>10</v>
      </c>
      <c r="N25" s="56"/>
      <c r="O25" s="2">
        <f>SUMIF(G:G,5%,L:L)</f>
        <v>0</v>
      </c>
    </row>
    <row r="26" spans="1:15" s="22" customFormat="1" x14ac:dyDescent="0.2">
      <c r="A26" s="29" t="s">
        <v>42</v>
      </c>
      <c r="B26" s="30"/>
      <c r="C26" s="30"/>
      <c r="D26" s="30"/>
      <c r="E26" s="30"/>
      <c r="F26" s="30"/>
      <c r="G26" s="30"/>
      <c r="H26" s="30"/>
      <c r="I26" s="30"/>
      <c r="J26" s="30"/>
      <c r="K26" s="30"/>
      <c r="L26" s="31"/>
      <c r="M26" s="56" t="s">
        <v>11</v>
      </c>
      <c r="N26" s="56"/>
      <c r="O26" s="2">
        <f>SUMIF(G:G,19%,L:L)</f>
        <v>0</v>
      </c>
    </row>
    <row r="27" spans="1:15" s="22" customFormat="1" ht="28.5" customHeight="1" x14ac:dyDescent="0.2">
      <c r="A27" s="32"/>
      <c r="B27" s="33"/>
      <c r="C27" s="33"/>
      <c r="D27" s="33"/>
      <c r="E27" s="33"/>
      <c r="F27" s="33"/>
      <c r="G27" s="33"/>
      <c r="H27" s="33"/>
      <c r="I27" s="33"/>
      <c r="J27" s="33"/>
      <c r="K27" s="33"/>
      <c r="L27" s="34"/>
      <c r="M27" s="57" t="s">
        <v>7</v>
      </c>
      <c r="N27" s="58"/>
      <c r="O27" s="3">
        <f>SUM(O24:O26)</f>
        <v>0</v>
      </c>
    </row>
    <row r="28" spans="1:15" s="22" customFormat="1" x14ac:dyDescent="0.2">
      <c r="A28" s="32"/>
      <c r="B28" s="33"/>
      <c r="C28" s="33"/>
      <c r="D28" s="33"/>
      <c r="E28" s="33"/>
      <c r="F28" s="33"/>
      <c r="G28" s="33"/>
      <c r="H28" s="33"/>
      <c r="I28" s="33"/>
      <c r="J28" s="33"/>
      <c r="K28" s="33"/>
      <c r="L28" s="34"/>
      <c r="M28" s="59" t="s">
        <v>12</v>
      </c>
      <c r="N28" s="60"/>
      <c r="O28" s="4">
        <f>ROUND(O25*5%,0)</f>
        <v>0</v>
      </c>
    </row>
    <row r="29" spans="1:15" s="22" customFormat="1" ht="15" customHeight="1" x14ac:dyDescent="0.2">
      <c r="A29" s="32"/>
      <c r="B29" s="33"/>
      <c r="C29" s="33"/>
      <c r="D29" s="33"/>
      <c r="E29" s="33"/>
      <c r="F29" s="33"/>
      <c r="G29" s="33"/>
      <c r="H29" s="33"/>
      <c r="I29" s="33"/>
      <c r="J29" s="33"/>
      <c r="K29" s="33"/>
      <c r="L29" s="34"/>
      <c r="M29" s="59" t="s">
        <v>13</v>
      </c>
      <c r="N29" s="60"/>
      <c r="O29" s="2">
        <f>ROUND(O26*19%,0)</f>
        <v>0</v>
      </c>
    </row>
    <row r="30" spans="1:15" s="22" customFormat="1" x14ac:dyDescent="0.2">
      <c r="A30" s="32"/>
      <c r="B30" s="33"/>
      <c r="C30" s="33"/>
      <c r="D30" s="33"/>
      <c r="E30" s="33"/>
      <c r="F30" s="33"/>
      <c r="G30" s="33"/>
      <c r="H30" s="33"/>
      <c r="I30" s="33"/>
      <c r="J30" s="33"/>
      <c r="K30" s="33"/>
      <c r="L30" s="34"/>
      <c r="M30" s="57" t="s">
        <v>14</v>
      </c>
      <c r="N30" s="58"/>
      <c r="O30" s="3">
        <f>SUM(O28:O29)</f>
        <v>0</v>
      </c>
    </row>
    <row r="31" spans="1:15" s="22" customFormat="1" ht="42" customHeight="1" x14ac:dyDescent="0.2">
      <c r="A31" s="32"/>
      <c r="B31" s="33"/>
      <c r="C31" s="33"/>
      <c r="D31" s="33"/>
      <c r="E31" s="33"/>
      <c r="F31" s="33"/>
      <c r="G31" s="33"/>
      <c r="H31" s="33"/>
      <c r="I31" s="33"/>
      <c r="J31" s="33"/>
      <c r="K31" s="33"/>
      <c r="L31" s="34"/>
      <c r="M31" s="71" t="s">
        <v>33</v>
      </c>
      <c r="N31" s="72"/>
      <c r="O31" s="2">
        <f>SUMIF(I:I,8%,N:N)</f>
        <v>0</v>
      </c>
    </row>
    <row r="32" spans="1:15" s="22" customFormat="1" ht="39" customHeight="1" x14ac:dyDescent="0.2">
      <c r="A32" s="32"/>
      <c r="B32" s="33"/>
      <c r="C32" s="33"/>
      <c r="D32" s="33"/>
      <c r="E32" s="33"/>
      <c r="F32" s="33"/>
      <c r="G32" s="33"/>
      <c r="H32" s="33"/>
      <c r="I32" s="33"/>
      <c r="J32" s="33"/>
      <c r="K32" s="33"/>
      <c r="L32" s="34"/>
      <c r="M32" s="69" t="s">
        <v>32</v>
      </c>
      <c r="N32" s="70"/>
      <c r="O32" s="3">
        <f>SUM(O31)</f>
        <v>0</v>
      </c>
    </row>
    <row r="33" spans="1:15" s="22" customFormat="1" ht="30" customHeight="1" x14ac:dyDescent="0.2">
      <c r="A33" s="35"/>
      <c r="B33" s="36"/>
      <c r="C33" s="36"/>
      <c r="D33" s="36"/>
      <c r="E33" s="36"/>
      <c r="F33" s="36"/>
      <c r="G33" s="36"/>
      <c r="H33" s="36"/>
      <c r="I33" s="36"/>
      <c r="J33" s="36"/>
      <c r="K33" s="36"/>
      <c r="L33" s="37"/>
      <c r="M33" s="69" t="s">
        <v>15</v>
      </c>
      <c r="N33" s="70"/>
      <c r="O33" s="3">
        <f>+O27+O30+O32</f>
        <v>0</v>
      </c>
    </row>
    <row r="34" spans="1:15" s="22" customFormat="1" ht="30" customHeight="1" x14ac:dyDescent="0.25">
      <c r="A34" s="6"/>
      <c r="B34" s="6"/>
      <c r="C34" s="6"/>
      <c r="D34" s="6"/>
      <c r="E34" s="6"/>
      <c r="F34" s="6"/>
      <c r="G34" s="6"/>
      <c r="H34" s="6"/>
      <c r="I34" s="6"/>
      <c r="J34" s="6"/>
      <c r="K34" s="8"/>
      <c r="L34" s="8"/>
      <c r="M34" s="8"/>
      <c r="N34" s="8"/>
      <c r="O34" s="8"/>
    </row>
    <row r="35" spans="1:15" s="22" customFormat="1" ht="45" customHeight="1" x14ac:dyDescent="0.25">
      <c r="A35" s="6"/>
      <c r="B35" s="6"/>
      <c r="C35" s="6"/>
      <c r="D35" s="6"/>
      <c r="E35" s="6"/>
      <c r="F35" s="6"/>
      <c r="G35" s="6"/>
      <c r="H35" s="6"/>
      <c r="I35" s="6"/>
      <c r="J35" s="6"/>
      <c r="K35" s="8"/>
      <c r="L35" s="8"/>
      <c r="M35" s="8"/>
      <c r="N35" s="8"/>
      <c r="O35" s="8"/>
    </row>
    <row r="36" spans="1:15" s="22" customFormat="1" ht="30" customHeight="1" x14ac:dyDescent="0.25">
      <c r="A36" s="6"/>
      <c r="B36" s="26"/>
      <c r="C36" s="26"/>
      <c r="D36" s="6"/>
      <c r="E36" s="6"/>
      <c r="F36" s="6"/>
      <c r="G36" s="6"/>
      <c r="H36" s="6"/>
      <c r="I36" s="6"/>
      <c r="J36" s="6"/>
      <c r="K36" s="8"/>
      <c r="L36" s="8"/>
      <c r="M36" s="8"/>
      <c r="N36" s="8"/>
      <c r="O36" s="8"/>
    </row>
    <row r="37" spans="1:15" s="22" customFormat="1" ht="30" customHeight="1" x14ac:dyDescent="0.25">
      <c r="A37" s="6"/>
      <c r="B37" s="51"/>
      <c r="C37" s="51"/>
      <c r="D37" s="6"/>
      <c r="E37" s="6"/>
      <c r="F37" s="6"/>
      <c r="G37" s="6"/>
      <c r="H37" s="6"/>
      <c r="I37" s="6"/>
      <c r="J37" s="6"/>
      <c r="K37" s="8"/>
      <c r="L37" s="8"/>
      <c r="M37" s="8"/>
      <c r="N37" s="8"/>
      <c r="O37" s="8"/>
    </row>
    <row r="38" spans="1:15" s="22" customFormat="1" ht="30" customHeight="1" thickBot="1" x14ac:dyDescent="0.3">
      <c r="A38" s="6"/>
      <c r="B38" s="52"/>
      <c r="C38" s="52"/>
      <c r="D38" s="6"/>
      <c r="E38" s="6"/>
      <c r="F38" s="6"/>
      <c r="G38" s="6"/>
      <c r="H38" s="6"/>
      <c r="I38" s="6"/>
      <c r="J38" s="6"/>
      <c r="K38" s="8"/>
      <c r="L38" s="8"/>
      <c r="M38" s="8"/>
      <c r="N38" s="8"/>
      <c r="O38" s="8"/>
    </row>
    <row r="39" spans="1:15" s="22" customFormat="1" ht="37.5" customHeight="1" x14ac:dyDescent="0.25">
      <c r="A39" s="6"/>
      <c r="B39" s="42" t="s">
        <v>20</v>
      </c>
      <c r="C39" s="42"/>
      <c r="D39" s="6"/>
      <c r="E39" s="6"/>
      <c r="F39" s="6"/>
      <c r="G39" s="6"/>
      <c r="H39" s="6"/>
      <c r="I39" s="6"/>
      <c r="J39" s="6"/>
      <c r="K39" s="8"/>
      <c r="L39" s="8"/>
      <c r="M39" s="8"/>
      <c r="N39" s="8"/>
      <c r="O39" s="8"/>
    </row>
    <row r="40" spans="1:15" s="22" customFormat="1" ht="44.25" customHeight="1" x14ac:dyDescent="0.25">
      <c r="A40" s="6"/>
      <c r="B40" s="6"/>
      <c r="C40" s="6"/>
      <c r="D40" s="6"/>
      <c r="E40" s="6"/>
      <c r="F40" s="6"/>
      <c r="G40" s="6"/>
      <c r="H40" s="6"/>
      <c r="I40" s="6"/>
      <c r="J40" s="6"/>
      <c r="K40" s="8"/>
      <c r="L40" s="8"/>
      <c r="M40" s="8"/>
      <c r="N40" s="8"/>
      <c r="O40" s="8"/>
    </row>
    <row r="41" spans="1:15" x14ac:dyDescent="0.25">
      <c r="A41" s="23" t="s">
        <v>43</v>
      </c>
    </row>
  </sheetData>
  <sheetProtection selectLockedCells="1"/>
  <mergeCells count="44">
    <mergeCell ref="J20:J22"/>
    <mergeCell ref="K20:K22"/>
    <mergeCell ref="L20:L22"/>
    <mergeCell ref="M20:M22"/>
    <mergeCell ref="N20:N22"/>
    <mergeCell ref="G20:G22"/>
    <mergeCell ref="H20:H22"/>
    <mergeCell ref="I20:I22"/>
    <mergeCell ref="E20:E22"/>
    <mergeCell ref="F20:F22"/>
    <mergeCell ref="B20:B22"/>
    <mergeCell ref="D20:D22"/>
    <mergeCell ref="C20:C22"/>
    <mergeCell ref="M30:N30"/>
    <mergeCell ref="M33:N33"/>
    <mergeCell ref="M31:N31"/>
    <mergeCell ref="M32:N32"/>
    <mergeCell ref="N2:O2"/>
    <mergeCell ref="N3:O3"/>
    <mergeCell ref="N4:O4"/>
    <mergeCell ref="N5:O5"/>
    <mergeCell ref="O20:O22"/>
    <mergeCell ref="A2:A5"/>
    <mergeCell ref="D12:G12"/>
    <mergeCell ref="A12:B16"/>
    <mergeCell ref="B2:M2"/>
    <mergeCell ref="B3:M3"/>
    <mergeCell ref="B4:M5"/>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s>
  <dataValidations count="1">
    <dataValidation type="whole" allowBlank="1" showInputMessage="1" showErrorMessage="1" sqref="F20:F22">
      <formula1>0</formula1>
      <formula2>10000000000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4">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FRANCY JHOANNA SANCHEZ RODRIGUEZ</cp:lastModifiedBy>
  <cp:lastPrinted>2022-01-27T18:55:46Z</cp:lastPrinted>
  <dcterms:created xsi:type="dcterms:W3CDTF">2017-04-28T13:22:52Z</dcterms:created>
  <dcterms:modified xsi:type="dcterms:W3CDTF">2022-08-31T20:54:50Z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