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90/DOCUMENTOS A PUBLICAR/"/>
    </mc:Choice>
  </mc:AlternateContent>
  <xr:revisionPtr revIDLastSave="1" documentId="13_ncr:1_{A81DB318-C5D6-479F-B977-D5F09A6A221C}" xr6:coauthVersionLast="45" xr6:coauthVersionMax="45" xr10:uidLastSave="{C24916FC-CD96-4A5B-8457-E4E75B63407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H21" i="1"/>
  <c r="I21" i="1" s="1"/>
  <c r="J21" i="1"/>
  <c r="K21" i="1" s="1"/>
  <c r="H22" i="1"/>
  <c r="I22" i="1" s="1"/>
  <c r="J22" i="1"/>
  <c r="K22" i="1" s="1"/>
  <c r="L22" i="1" s="1"/>
  <c r="H23" i="1"/>
  <c r="I23" i="1" s="1"/>
  <c r="J23" i="1"/>
  <c r="K23" i="1" s="1"/>
  <c r="H24" i="1"/>
  <c r="I24" i="1" s="1"/>
  <c r="J24" i="1"/>
  <c r="K24" i="1" s="1"/>
  <c r="H25" i="1"/>
  <c r="I25" i="1" s="1"/>
  <c r="J25" i="1"/>
  <c r="K25" i="1" s="1"/>
  <c r="H26" i="1"/>
  <c r="I26" i="1" s="1"/>
  <c r="J26" i="1"/>
  <c r="K26" i="1" s="1"/>
  <c r="L26" i="1" s="1"/>
  <c r="L23" i="1" l="1"/>
  <c r="L24" i="1"/>
  <c r="L20" i="1"/>
  <c r="L25" i="1"/>
  <c r="L21" i="1"/>
  <c r="J19" i="1"/>
  <c r="H19" i="1"/>
  <c r="I19" i="1" s="1"/>
  <c r="K19" i="1" l="1"/>
  <c r="L19" i="1" s="1"/>
  <c r="L28" i="1"/>
  <c r="L31" i="1" s="1"/>
  <c r="L29" i="1" l="1"/>
  <c r="L32" i="1" s="1"/>
  <c r="L27" i="1"/>
  <c r="L33" i="1" l="1"/>
  <c r="L30" i="1"/>
  <c r="L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<sst xmlns="http://schemas.openxmlformats.org/spreadsheetml/2006/main" count="56" uniqueCount="48">
  <si>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</si>
  <si>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</si>
  <si>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</si>
  <si>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</si>
  <si>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</si>
  <si>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</si>
  <si>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</si>
  <si>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</si>
  <si>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</si>
  <si>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</si>
  <si>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</si>
  <si>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</si>
  <si>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</si>
  <si>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</si>
  <si>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</si>
  <si>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</si>
  <si>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</si>
  <si>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</si>
  <si>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</si>
  <si>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</si>
  <si>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</si>
  <si>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</si>
  <si>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</si>
  <si>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</si>
  <si>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</si>
  <si>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</si>
  <si>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</si>
  <si>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</si>
  <si>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</si>
  <si>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</si>
  <si>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</si>
  <si>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</si>
  <si>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</si>
  <si>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</si>
  <si>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</si>
  <si>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</si>
  <si>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</si>
  <si>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</si>
  <si>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</si>
  <si>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</si>
  <si>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 REGIONAL: EXTENSION FACATATIVA ESPACIO ACADEMICO: LABORATORIOS AGROAMBIENTALES CENTRO DE RECURSOS TOPOGRAFICOS NOMBRE DEL EQUIPO: ESTACION TOTAL TKS INCLUYE ( 1 TRIPODE, DOS BASTONES, DOS PRISMAS , CABLE DE TRANSFERENCIA, CARGADOR Y BATERIA ADICIONAL , UNA MIRA) PLACA: 50821, 50822, 50823, 50824, 50825, 50826, 50827,50828, 50829, 50830 SERVICIO CORRECTIVO Y/O PREVENTIVO: MANTENIMIENTO PREVENTIVO Y CORRECTIVO DESCRIPCION: LIMPIEZA GENERAL DEL EQUIPO (DESARME Y LIMPIEZA), REVISIÓN Y AJUSTE DE COMPONENTES CAMBIOS DE PARTES (SI LO REQUIERE)  </t>
  </si>
  <si>
    <t>UNIDAD REGIONAL: EXTENSION FACATATIVA ESPACIO ACADEMICO: LABORATORIOS AGROAMBIENTALES CENTRO DE RECURSOS TOPOGRAFICOS NOMBRE DEL EQUIPO: JALONES PLACA: 44779, 44786, 44780, 44781, 44782, 44783, 44784, 44785, 44787 SERVICIO CORRECTIVO Y/O PREVENTIVO:  MANTENIMIENTO PREVENTIVO, CORRECTIVO DESCRIPCION: LIMPIEZA GENERAL DEL EQUIPO (DESARME Y LIMPIEZA), REVISIÓN Y AJUSTE DE COMPONENTES CAMBIOS DE PARTES (SI LO REQUIERE)</t>
  </si>
  <si>
    <t>UNIDAD REGIONAL: EXTENSION FACATATIVA ESPACIO ACADEMICO: LABORATORIOS AGROAMBIENTALES CENTRO DE RECURSOS TOPOGRAFICOS NOMBRE DEL EQUIPO: LUXOMETRO PARA TIERRA MARCA EXTECH PLACA: 50753, 50754, 50755, 50756, 50757, 50758, 50759, 50760, 50761, 50762 SERVICIO CORRECTIVO Y/O PREVENTIVO: MANTENIMIENTO PREVENTIVO DESCRIPCION: LIMPIEZA GENERAL DEL EQUIPO (DESARME Y LIMPIEZA), REVISIÓN Y AJUSTE DE COMPONENTES </t>
  </si>
  <si>
    <t>UNIDAD REGIONAL: EXTENSION FACATATIVA ESPACIO ACADEMICO: LABORATORIOS AGROAMBIENTALES CENTRO DE RECURSOS TOPOGRAFICOS NOMBRE DEL EQUIPO: NIVELES TOPOGRAFICOS REF ATB 4, MARCA TOPCON (INCLUYE TRIPODE, PLOMADA, METRO) PLACA: 50811, 50812, 50813, 50814, 50815, 50816, 50817, 50818, 50819, 50820 SERVICIO CORRECTIVO Y/O PREVENTIVO: MANTENIMIENTO PREVENTIVO  DESCRIPCION: LIMPIEZA GENERAL DEL EQUIPO (DESARME Y LIMPIEZA), REVISIÓN Y AJUSTE DE COMPONENTES</t>
  </si>
  <si>
    <t>UNIDAD REGIONAL: EXTENSION FACATATIVA ESPACIO ACADEMICO: LABORATORIO DE FISICA NOMBRE DEL EQUIPO: OSCILOSCOPIO MARCA TEKTRONIC TDS220 PLACA: 6514 SERVICIO CORRECTIVO Y/O PREVENTIVO: MANTENIMIENTO PREVENTIVO  DESCRIPCION: LIMPIEZA GENERAL DEL EQUIPO (DESARME Y LIMPIEZA), REVISIÓN Y AJUSTE DE COMPONENTES</t>
  </si>
  <si>
    <t>UNIDAD REGIONAL: EXTENSION FACATATIVA ESPACIO ACADEMICO: LABORATORIOS AGROAMBIENTALES CENTRO DE RECURSOS TOPOGRAFICOS NOMBRE DEL EQUIPO: TEODOLITO SOLO CABEZOTE MODELO SPECTRA DET2 (INCLUYE TRIPODE,JALON) PLACA: 50801, 50802, 50803, 50804, 50805, 50806, 50807, 50808,50809, 50810 SERVICIO CORRECTIVO Y/O PREVENTIVO: MANTENIMIENTO PREVENTIVO Y CORRECTIVO DESCRIPCION: LIMPIEZA GENERAL DEL EQUIPO (DESARME Y LIMPIEZA), REVISIÓN Y AJUSTE DE COMPONENTES CAMBIO DE PARTES "SI LO REQUIERE"</t>
  </si>
  <si>
    <t>UNIDAD REGIONAL: EXTENSION FACATATIVA ESPACIO ACADEMICO: LABORATORIOS AGROAMBIENTALES CENTRO DE RECURSOS TOPOGRAFICOS NOMBRE DEL EQUIPO: BRUJULAS PLACA: 44790, 44791, 44792, 44793 SERVICIO CORRECTIVO Y/O PREVENTIVO: MANTENIMIENTO PREVENTIVO Y CORRECTIVO DESCRIPCION: LIMPIEZA GENERAL DEL EQUIPO (DESARME Y LIMPIEZA), REVISIÓN Y AJUSTE DE COMPONENTES CAMBIO DE PARTES "SI LO REQUIERE"</t>
  </si>
  <si>
    <t>UNIDAD REGIONAL: EXTENSION FACATATIVA ESPACIO ACADEMICO: LABORATORIOS AGROAMBIENTALES CENTRO DE RECURSOS TOPOGRAFICOS NOMBRE DEL EQUIPO: GPS MARCA GARMIN PLACA: 44767, 44768 SERVICIO CORRECTIVO Y/O PREVENTIVO: MANTENIMIENTO PREVENTIVO Y CORRECTIVO DESCRIPCION: LIMPIEZA GENERAL DEL EQUIPO (DESARME Y LIMPIEZA), REVISIÓN Y AJUSTE DE COMPONENTES CAMBIO DE PARTES "SI LO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</si>
</sst>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topLeftCell="A25" zoomScale="70" zoomScaleNormal="70" zoomScaleSheetLayoutView="90" zoomScalePageLayoutView="55" workbookViewId="0">
      <selection activeCell="C25" sqref="C25"/>
    </sheetView>
  </sheetViews>
  <sheetFormatPr baseColWidth="10" defaultRowHeight="15" x14ac:dyDescent="0.25"/>
  <cols>
    <col min="1" max="1" width="10.7109375" style="16" customWidth="1"/>
    <col min="2" max="2" width="47.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9" t="s">
        <v>36</v>
      </c>
    </row>
    <row r="8" spans="1:12" x14ac:dyDescent="0.25">
      <c r="A8" s="20" t="s">
        <v>35</v>
      </c>
    </row>
    <row r="9" spans="1:12" ht="25.5" customHeight="1" x14ac:dyDescent="0.25">
      <c r="A9" s="42" t="s">
        <v>34</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7" t="s">
        <v>28</v>
      </c>
      <c r="B11" s="58"/>
      <c r="C11" s="27"/>
      <c r="D11" s="44" t="s">
        <v>17</v>
      </c>
      <c r="E11" s="45"/>
      <c r="F11" s="45"/>
      <c r="G11" s="46"/>
      <c r="H11" s="35"/>
      <c r="I11" s="25"/>
    </row>
    <row r="12" spans="1:12" ht="15.75" thickBot="1" x14ac:dyDescent="0.3">
      <c r="A12" s="59"/>
      <c r="B12" s="60"/>
      <c r="C12" s="27"/>
      <c r="D12" s="28"/>
      <c r="E12" s="24"/>
      <c r="F12" s="24"/>
      <c r="G12" s="24"/>
      <c r="I12" s="25"/>
    </row>
    <row r="13" spans="1:12" ht="30" customHeight="1" thickBot="1" x14ac:dyDescent="0.3">
      <c r="A13" s="59"/>
      <c r="B13" s="60"/>
      <c r="C13" s="27"/>
      <c r="D13" s="44" t="s">
        <v>18</v>
      </c>
      <c r="E13" s="45"/>
      <c r="F13" s="45"/>
      <c r="G13" s="46"/>
      <c r="H13" s="35"/>
      <c r="I13" s="25"/>
    </row>
    <row r="14" spans="1:12" ht="18.75" customHeight="1" thickBot="1" x14ac:dyDescent="0.3">
      <c r="A14" s="59"/>
      <c r="B14" s="60"/>
      <c r="C14" s="27"/>
      <c r="E14" s="24"/>
      <c r="F14" s="24"/>
      <c r="G14" s="24"/>
      <c r="I14" s="25"/>
    </row>
    <row r="15" spans="1:12" ht="24" customHeight="1" thickBot="1" x14ac:dyDescent="0.3">
      <c r="A15" s="61"/>
      <c r="B15" s="62"/>
      <c r="C15" s="27"/>
      <c r="D15" s="44" t="s">
        <v>22</v>
      </c>
      <c r="E15" s="45"/>
      <c r="F15" s="45"/>
      <c r="G15" s="46"/>
      <c r="H15" s="35"/>
      <c r="I15" s="25"/>
      <c r="J15" s="26"/>
      <c r="K15" s="26"/>
    </row>
    <row r="16" spans="1:12" x14ac:dyDescent="0.25">
      <c r="A16" s="21"/>
      <c r="B16" s="21"/>
      <c r="C16" s="21"/>
      <c r="E16" s="24"/>
      <c r="F16" s="24"/>
      <c r="G16" s="24"/>
      <c r="I16" s="25"/>
      <c r="J16" s="26"/>
      <c r="K16" s="26"/>
    </row>
    <row r="18" spans="1:12" s="31" customFormat="1" ht="35.25" customHeight="1"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242.25" x14ac:dyDescent="0.2">
      <c r="A19" s="7">
        <v>1</v>
      </c>
      <c r="B19" s="32" t="s">
        <v>40</v>
      </c>
      <c r="C19" s="13"/>
      <c r="D19" s="33">
        <v>10</v>
      </c>
      <c r="E19" s="33" t="s">
        <v>38</v>
      </c>
      <c r="F19" s="14"/>
      <c r="G19" s="15">
        <v>0</v>
      </c>
      <c r="H19" s="1">
        <f>+ROUND(F19*G19,0)</f>
        <v>0</v>
      </c>
      <c r="I19" s="1">
        <f>ROUND(F19+H19,0)</f>
        <v>0</v>
      </c>
      <c r="J19" s="1">
        <f>ROUND(F19*D19,0)</f>
        <v>0</v>
      </c>
      <c r="K19" s="1">
        <f>ROUND(J19*G19,0)</f>
        <v>0</v>
      </c>
      <c r="L19" s="2">
        <f>ROUND(J19+K19,0)</f>
        <v>0</v>
      </c>
    </row>
    <row r="20" spans="1:12" s="31" customFormat="1" ht="185.25" x14ac:dyDescent="0.2">
      <c r="A20" s="7">
        <v>2</v>
      </c>
      <c r="B20" s="32" t="s">
        <v>41</v>
      </c>
      <c r="C20" s="13"/>
      <c r="D20" s="33">
        <v>9</v>
      </c>
      <c r="E20" s="33" t="s">
        <v>38</v>
      </c>
      <c r="F20" s="14"/>
      <c r="G20" s="15">
        <v>0</v>
      </c>
      <c r="H20" s="1">
        <f t="shared" ref="H20:H26" si="0">+ROUND(F20*G20,0)</f>
        <v>0</v>
      </c>
      <c r="I20" s="1">
        <f t="shared" ref="I20:I26" si="1">ROUND(F20+H20,0)</f>
        <v>0</v>
      </c>
      <c r="J20" s="1">
        <f t="shared" ref="J20:J26" si="2">ROUND(F20*D20,0)</f>
        <v>0</v>
      </c>
      <c r="K20" s="1">
        <f t="shared" ref="K20:K26" si="3">ROUND(J20*G20,0)</f>
        <v>0</v>
      </c>
      <c r="L20" s="2">
        <f t="shared" ref="L20:L26" si="4">ROUND(J20+K20,0)</f>
        <v>0</v>
      </c>
    </row>
    <row r="21" spans="1:12" s="31" customFormat="1" ht="171" x14ac:dyDescent="0.2">
      <c r="A21" s="7">
        <v>3</v>
      </c>
      <c r="B21" s="32" t="s">
        <v>42</v>
      </c>
      <c r="C21" s="13"/>
      <c r="D21" s="33">
        <v>10</v>
      </c>
      <c r="E21" s="33" t="s">
        <v>38</v>
      </c>
      <c r="F21" s="14"/>
      <c r="G21" s="15">
        <v>0</v>
      </c>
      <c r="H21" s="1">
        <f t="shared" si="0"/>
        <v>0</v>
      </c>
      <c r="I21" s="1">
        <f t="shared" si="1"/>
        <v>0</v>
      </c>
      <c r="J21" s="1">
        <f t="shared" si="2"/>
        <v>0</v>
      </c>
      <c r="K21" s="1">
        <f t="shared" si="3"/>
        <v>0</v>
      </c>
      <c r="L21" s="2">
        <f t="shared" si="4"/>
        <v>0</v>
      </c>
    </row>
    <row r="22" spans="1:12" s="31" customFormat="1" ht="185.25" x14ac:dyDescent="0.2">
      <c r="A22" s="7">
        <v>4</v>
      </c>
      <c r="B22" s="32" t="s">
        <v>43</v>
      </c>
      <c r="C22" s="13"/>
      <c r="D22" s="33">
        <v>10</v>
      </c>
      <c r="E22" s="33" t="s">
        <v>38</v>
      </c>
      <c r="F22" s="14"/>
      <c r="G22" s="15">
        <v>0</v>
      </c>
      <c r="H22" s="1">
        <f t="shared" si="0"/>
        <v>0</v>
      </c>
      <c r="I22" s="1">
        <f t="shared" si="1"/>
        <v>0</v>
      </c>
      <c r="J22" s="1">
        <f t="shared" si="2"/>
        <v>0</v>
      </c>
      <c r="K22" s="1">
        <f t="shared" si="3"/>
        <v>0</v>
      </c>
      <c r="L22" s="2">
        <f t="shared" si="4"/>
        <v>0</v>
      </c>
    </row>
    <row r="23" spans="1:12" s="31" customFormat="1" ht="142.5" x14ac:dyDescent="0.2">
      <c r="A23" s="7">
        <v>5</v>
      </c>
      <c r="B23" s="32" t="s">
        <v>44</v>
      </c>
      <c r="C23" s="13"/>
      <c r="D23" s="33">
        <v>1</v>
      </c>
      <c r="E23" s="33" t="s">
        <v>38</v>
      </c>
      <c r="F23" s="14"/>
      <c r="G23" s="15">
        <v>0</v>
      </c>
      <c r="H23" s="1">
        <f t="shared" si="0"/>
        <v>0</v>
      </c>
      <c r="I23" s="1">
        <f t="shared" si="1"/>
        <v>0</v>
      </c>
      <c r="J23" s="1">
        <f t="shared" si="2"/>
        <v>0</v>
      </c>
      <c r="K23" s="1">
        <f t="shared" si="3"/>
        <v>0</v>
      </c>
      <c r="L23" s="2">
        <f t="shared" si="4"/>
        <v>0</v>
      </c>
    </row>
    <row r="24" spans="1:12" s="31" customFormat="1" ht="213.75" x14ac:dyDescent="0.2">
      <c r="A24" s="7">
        <v>6</v>
      </c>
      <c r="B24" s="32" t="s">
        <v>45</v>
      </c>
      <c r="C24" s="13"/>
      <c r="D24" s="33">
        <v>10</v>
      </c>
      <c r="E24" s="33" t="s">
        <v>38</v>
      </c>
      <c r="F24" s="14"/>
      <c r="G24" s="15">
        <v>0</v>
      </c>
      <c r="H24" s="1">
        <f t="shared" si="0"/>
        <v>0</v>
      </c>
      <c r="I24" s="1">
        <f t="shared" si="1"/>
        <v>0</v>
      </c>
      <c r="J24" s="1">
        <f t="shared" si="2"/>
        <v>0</v>
      </c>
      <c r="K24" s="1">
        <f t="shared" si="3"/>
        <v>0</v>
      </c>
      <c r="L24" s="2">
        <f t="shared" si="4"/>
        <v>0</v>
      </c>
    </row>
    <row r="25" spans="1:12" s="31" customFormat="1" ht="171" x14ac:dyDescent="0.2">
      <c r="A25" s="7">
        <v>7</v>
      </c>
      <c r="B25" s="32" t="s">
        <v>46</v>
      </c>
      <c r="C25" s="13"/>
      <c r="D25" s="33">
        <v>4</v>
      </c>
      <c r="E25" s="33" t="s">
        <v>38</v>
      </c>
      <c r="F25" s="14"/>
      <c r="G25" s="15">
        <v>0</v>
      </c>
      <c r="H25" s="1">
        <f t="shared" si="0"/>
        <v>0</v>
      </c>
      <c r="I25" s="1">
        <f t="shared" si="1"/>
        <v>0</v>
      </c>
      <c r="J25" s="1">
        <f t="shared" si="2"/>
        <v>0</v>
      </c>
      <c r="K25" s="1">
        <f t="shared" si="3"/>
        <v>0</v>
      </c>
      <c r="L25" s="2">
        <f t="shared" si="4"/>
        <v>0</v>
      </c>
    </row>
    <row r="26" spans="1:12" s="31" customFormat="1" ht="171" x14ac:dyDescent="0.2">
      <c r="A26" s="7">
        <v>8</v>
      </c>
      <c r="B26" s="32" t="s">
        <v>47</v>
      </c>
      <c r="C26" s="13"/>
      <c r="D26" s="33">
        <v>2</v>
      </c>
      <c r="E26" s="33" t="s">
        <v>38</v>
      </c>
      <c r="F26" s="14"/>
      <c r="G26" s="15">
        <v>0</v>
      </c>
      <c r="H26" s="1">
        <f t="shared" si="0"/>
        <v>0</v>
      </c>
      <c r="I26" s="1">
        <f t="shared" si="1"/>
        <v>0</v>
      </c>
      <c r="J26" s="1">
        <f t="shared" si="2"/>
        <v>0</v>
      </c>
      <c r="K26" s="1">
        <f t="shared" si="3"/>
        <v>0</v>
      </c>
      <c r="L26" s="2">
        <f t="shared" si="4"/>
        <v>0</v>
      </c>
    </row>
    <row r="27" spans="1:12" s="31" customFormat="1" ht="42" customHeight="1" thickBot="1" x14ac:dyDescent="0.25">
      <c r="A27" s="27"/>
      <c r="B27" s="53"/>
      <c r="C27" s="53"/>
      <c r="D27" s="53"/>
      <c r="E27" s="53"/>
      <c r="F27" s="53"/>
      <c r="G27" s="53"/>
      <c r="H27" s="53"/>
      <c r="I27" s="53"/>
      <c r="J27" s="54"/>
      <c r="K27" s="8" t="s">
        <v>23</v>
      </c>
      <c r="L27" s="4">
        <f>SUMIF(G:G,0%,J:J)</f>
        <v>0</v>
      </c>
    </row>
    <row r="28" spans="1:12" s="31" customFormat="1" ht="29.25" customHeight="1" thickBot="1" x14ac:dyDescent="0.25">
      <c r="A28" s="39" t="s">
        <v>25</v>
      </c>
      <c r="B28" s="40"/>
      <c r="C28" s="40"/>
      <c r="D28" s="40"/>
      <c r="E28" s="40"/>
      <c r="F28" s="40"/>
      <c r="G28" s="40"/>
      <c r="H28" s="40"/>
      <c r="I28" s="40"/>
      <c r="J28" s="41"/>
      <c r="K28" s="12" t="s">
        <v>10</v>
      </c>
      <c r="L28" s="4">
        <f>SUMIF(G:G,5%,J:J)</f>
        <v>0</v>
      </c>
    </row>
    <row r="29" spans="1:12" s="31" customFormat="1" ht="77.25" customHeight="1" x14ac:dyDescent="0.2">
      <c r="A29" s="37" t="s">
        <v>39</v>
      </c>
      <c r="B29" s="37"/>
      <c r="C29" s="37"/>
      <c r="D29" s="37"/>
      <c r="E29" s="37"/>
      <c r="F29" s="37"/>
      <c r="G29" s="37"/>
      <c r="H29" s="37"/>
      <c r="I29" s="37"/>
      <c r="J29" s="37"/>
      <c r="K29" s="8" t="s">
        <v>11</v>
      </c>
      <c r="L29" s="4">
        <f>SUMIF(G:G,19%,J:J)</f>
        <v>0</v>
      </c>
    </row>
    <row r="30" spans="1:12" s="31" customFormat="1" ht="20.25" customHeight="1" x14ac:dyDescent="0.2">
      <c r="A30" s="38"/>
      <c r="B30" s="38"/>
      <c r="C30" s="38"/>
      <c r="D30" s="38"/>
      <c r="E30" s="38"/>
      <c r="F30" s="38"/>
      <c r="G30" s="38"/>
      <c r="H30" s="38"/>
      <c r="I30" s="38"/>
      <c r="J30" s="38"/>
      <c r="K30" s="9" t="s">
        <v>7</v>
      </c>
      <c r="L30" s="5">
        <f>SUM(L27:L29)</f>
        <v>0</v>
      </c>
    </row>
    <row r="31" spans="1:12" s="31" customFormat="1" ht="23.25" customHeight="1" x14ac:dyDescent="0.2">
      <c r="A31" s="38"/>
      <c r="B31" s="38"/>
      <c r="C31" s="38"/>
      <c r="D31" s="38"/>
      <c r="E31" s="38"/>
      <c r="F31" s="38"/>
      <c r="G31" s="38"/>
      <c r="H31" s="38"/>
      <c r="I31" s="38"/>
      <c r="J31" s="38"/>
      <c r="K31" s="10" t="s">
        <v>12</v>
      </c>
      <c r="L31" s="6">
        <f>ROUND(L28*5%,0)</f>
        <v>0</v>
      </c>
    </row>
    <row r="32" spans="1:12" s="31" customFormat="1" x14ac:dyDescent="0.2">
      <c r="A32" s="38"/>
      <c r="B32" s="38"/>
      <c r="C32" s="38"/>
      <c r="D32" s="38"/>
      <c r="E32" s="38"/>
      <c r="F32" s="38"/>
      <c r="G32" s="38"/>
      <c r="H32" s="38"/>
      <c r="I32" s="38"/>
      <c r="J32" s="38"/>
      <c r="K32" s="10" t="s">
        <v>13</v>
      </c>
      <c r="L32" s="4">
        <f>ROUND(L29*19%,0)</f>
        <v>0</v>
      </c>
    </row>
    <row r="33" spans="1:12" s="31" customFormat="1" ht="40.5" customHeight="1" x14ac:dyDescent="0.2">
      <c r="A33" s="38"/>
      <c r="B33" s="38"/>
      <c r="C33" s="38"/>
      <c r="D33" s="38"/>
      <c r="E33" s="38"/>
      <c r="F33" s="38"/>
      <c r="G33" s="38"/>
      <c r="H33" s="38"/>
      <c r="I33" s="38"/>
      <c r="J33" s="38"/>
      <c r="K33" s="9" t="s">
        <v>14</v>
      </c>
      <c r="L33" s="5">
        <f>SUM(L31:L32)</f>
        <v>0</v>
      </c>
    </row>
    <row r="34" spans="1:12" s="31" customFormat="1" ht="59.25" customHeight="1" x14ac:dyDescent="0.2">
      <c r="A34" s="38"/>
      <c r="B34" s="38"/>
      <c r="C34" s="38"/>
      <c r="D34" s="38"/>
      <c r="E34" s="38"/>
      <c r="F34" s="38"/>
      <c r="G34" s="38"/>
      <c r="H34" s="38"/>
      <c r="I34" s="38"/>
      <c r="J34" s="38"/>
      <c r="K34" s="11" t="s">
        <v>15</v>
      </c>
      <c r="L34" s="5">
        <f>+L30+L33</f>
        <v>0</v>
      </c>
    </row>
    <row r="37" spans="1:12" x14ac:dyDescent="0.25">
      <c r="B37" s="36"/>
      <c r="C37" s="36"/>
    </row>
    <row r="38" spans="1:12" x14ac:dyDescent="0.25">
      <c r="B38" s="51"/>
      <c r="C38" s="51"/>
    </row>
    <row r="39" spans="1:12" ht="15.75" thickBot="1" x14ac:dyDescent="0.3">
      <c r="B39" s="52"/>
      <c r="C39" s="52"/>
    </row>
    <row r="40" spans="1:12" x14ac:dyDescent="0.25">
      <c r="B40" s="43" t="s">
        <v>20</v>
      </c>
      <c r="C40" s="43"/>
    </row>
    <row r="42" spans="1:12" x14ac:dyDescent="0.25">
      <c r="A42" s="34" t="s">
        <v>37</v>
      </c>
    </row>
  </sheetData>
  <sheetProtection algorithmName="SHA-512" hashValue="RzQ+3GPogot2I6tuRaOfTZUELWGHOtp4k7UfN0Lr9+3dT7Za0LyMtOZNzGOU6eSRxO6Ci7SNssAqMxsCnUCouA==" saltValue="rfb8LRqKzXHkGq3qd2jrpg==" spinCount="100000" sheet="1" selectLockedCells="1"/>
  <mergeCells count="20">
    <mergeCell ref="A2:A5"/>
    <mergeCell ref="D11:G11"/>
    <mergeCell ref="K2:L2"/>
    <mergeCell ref="K3:L3"/>
    <mergeCell ref="K4:L4"/>
    <mergeCell ref="K5:L5"/>
    <mergeCell ref="A11:B15"/>
    <mergeCell ref="B2:J2"/>
    <mergeCell ref="B3:J3"/>
    <mergeCell ref="B4:J5"/>
    <mergeCell ref="A29:J34"/>
    <mergeCell ref="A28:J28"/>
    <mergeCell ref="A9:B9"/>
    <mergeCell ref="B40:C40"/>
    <mergeCell ref="D13:G13"/>
    <mergeCell ref="D15:G15"/>
    <mergeCell ref="F9:G9"/>
    <mergeCell ref="J9:K9"/>
    <mergeCell ref="B38:C39"/>
    <mergeCell ref="B27:J27"/>
  </mergeCells>
  <dataValidations count="1">
    <dataValidation type="whole" allowBlank="1" showInputMessage="1" showErrorMessage="1" sqref="F19:F26"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2021-09-16T17:30:19Z</dcterms:modified>
</cp:coreProperties>
</file>